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6\ORTA 2026 SAKIP\"/>
    </mc:Choice>
  </mc:AlternateContent>
  <bookViews>
    <workbookView xWindow="0" yWindow="0" windowWidth="19200" windowHeight="6320" activeTab="3"/>
  </bookViews>
  <sheets>
    <sheet name="kabid dalduk" sheetId="30" r:id="rId1"/>
    <sheet name="PK Kadis" sheetId="19" r:id="rId2"/>
    <sheet name="kabid KS" sheetId="27" r:id="rId3"/>
    <sheet name="Kabid KB" sheetId="23" r:id="rId4"/>
    <sheet name="program" sheetId="32" r:id="rId5"/>
    <sheet name="umpeg" sheetId="22" r:id="rId6"/>
    <sheet name="Sekdis" sheetId="20" r:id="rId7"/>
  </sheets>
  <definedNames>
    <definedName name="_xlnm.Print_Area" localSheetId="0">'kabid dalduk'!$A$1:$J$32</definedName>
    <definedName name="_xlnm.Print_Area" localSheetId="3">'Kabid KB'!$A$1:$J$106</definedName>
    <definedName name="_xlnm.Print_Area" localSheetId="2">'kabid KS'!$A$1:$J$34</definedName>
    <definedName name="_xlnm.Print_Area" localSheetId="1">'PK Kadis'!$A$1:$J$30</definedName>
    <definedName name="_xlnm.Print_Area" localSheetId="4">program!$A$1:$J$56</definedName>
    <definedName name="_xlnm.Print_Area" localSheetId="6">Sekdis!$A$1:$K$93</definedName>
    <definedName name="_xlnm.Print_Area" localSheetId="5">umpeg!$A$1:$J$28</definedName>
  </definedNames>
  <calcPr calcId="162913"/>
</workbook>
</file>

<file path=xl/calcChain.xml><?xml version="1.0" encoding="utf-8"?>
<calcChain xmlns="http://schemas.openxmlformats.org/spreadsheetml/2006/main">
  <c r="F12" i="19" l="1"/>
  <c r="F9" i="19"/>
  <c r="I9" i="19"/>
  <c r="K9" i="32" l="1"/>
  <c r="L13" i="23"/>
  <c r="K15" i="27"/>
  <c r="L19" i="19" s="1"/>
  <c r="K17" i="30"/>
  <c r="G16" i="20"/>
  <c r="G15" i="20"/>
  <c r="G14" i="20"/>
  <c r="G13" i="20"/>
  <c r="G12" i="20"/>
  <c r="F14" i="20"/>
  <c r="G11" i="20"/>
  <c r="J8" i="20"/>
  <c r="F8" i="20"/>
  <c r="B8" i="20"/>
  <c r="K15" i="22"/>
  <c r="K14" i="22"/>
  <c r="I14" i="22"/>
  <c r="I12" i="22"/>
  <c r="I7" i="22"/>
  <c r="F7" i="22"/>
  <c r="B7" i="22"/>
  <c r="I16" i="27"/>
  <c r="F16" i="27"/>
  <c r="I18" i="30"/>
  <c r="G15" i="27"/>
  <c r="M17" i="20" l="1"/>
  <c r="F16" i="19" s="1"/>
  <c r="L15" i="19" l="1"/>
  <c r="L20" i="19" l="1"/>
  <c r="L16" i="19" s="1"/>
</calcChain>
</file>

<file path=xl/comments1.xml><?xml version="1.0" encoding="utf-8"?>
<comments xmlns="http://schemas.openxmlformats.org/spreadsheetml/2006/main">
  <authors>
    <author>Lenovo PC</author>
  </authors>
  <commentList>
    <comment ref="E18" authorId="0" shapeId="0">
      <text>
        <r>
          <rPr>
            <b/>
            <sz val="9"/>
            <color indexed="81"/>
            <rFont val="Tahoma"/>
            <family val="2"/>
          </rPr>
          <t>Lenovo 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<sst xmlns="http://schemas.openxmlformats.org/spreadsheetml/2006/main" count="476" uniqueCount="148">
  <si>
    <t>No.</t>
  </si>
  <si>
    <t>Sasaran Strategis</t>
  </si>
  <si>
    <t>Indikator Kinerja</t>
  </si>
  <si>
    <t>Target</t>
  </si>
  <si>
    <t>(1)</t>
  </si>
  <si>
    <t>(2)</t>
  </si>
  <si>
    <t>(3)</t>
  </si>
  <si>
    <t>(4)</t>
  </si>
  <si>
    <t>1.</t>
  </si>
  <si>
    <t>%</t>
  </si>
  <si>
    <t>2.</t>
  </si>
  <si>
    <t>3.</t>
  </si>
  <si>
    <t>4.</t>
  </si>
  <si>
    <t>5.</t>
  </si>
  <si>
    <t>6.</t>
  </si>
  <si>
    <t>Anggaran</t>
  </si>
  <si>
    <t>Keterangan</t>
  </si>
  <si>
    <t>DINAS PENGENDALIAN PENDUDUK DAN KELUARGA BERENCANA</t>
  </si>
  <si>
    <t>Keluarga Berencana</t>
  </si>
  <si>
    <t>Program</t>
  </si>
  <si>
    <t>Pengendalian Penduduk dan Keluarga Berencana</t>
  </si>
  <si>
    <t>Kepala Dinas</t>
  </si>
  <si>
    <t>Pembina</t>
  </si>
  <si>
    <t>Kegiatan</t>
  </si>
  <si>
    <t>DAU</t>
  </si>
  <si>
    <t xml:space="preserve">Kabupaten Toba </t>
  </si>
  <si>
    <t>Lampiran III.1</t>
  </si>
  <si>
    <t>SURAT BUPATI TOBA</t>
  </si>
  <si>
    <t>Nomor    : 065/86 /ORG/2021</t>
  </si>
  <si>
    <t>Tanggal : 08 Februari 2021</t>
  </si>
  <si>
    <t>Anak Lampiran I/5-6</t>
  </si>
  <si>
    <t>Permenpan-RB Nomor 53 Tahun 2014</t>
  </si>
  <si>
    <t>Administrasi Umum Perangkat Daerah</t>
  </si>
  <si>
    <t>Pemetaan Perkiraan Pengendalian Penduduk Cakupan Daerah Kabupaten/Kota</t>
  </si>
  <si>
    <t>Pelaksanaan Pembangunan Keluarga melalui Pembinaan Ketahanan dan Kesejahteraan Keluarga</t>
  </si>
  <si>
    <t>Sekretaris Dinas</t>
  </si>
  <si>
    <t>Lidia Hutahaean, SS, M.Pd</t>
  </si>
  <si>
    <t>Kabid Keluarga Berencana</t>
  </si>
  <si>
    <t>Floria Marpaung, SE</t>
  </si>
  <si>
    <t>Kabid Ketahanan &amp; Kesejahteraan Keluarga</t>
  </si>
  <si>
    <t>Kabid Pengendalian Penduduk, Penyuluhan dan Pergerakan</t>
  </si>
  <si>
    <t>Pembina Utama Muda</t>
  </si>
  <si>
    <t>NIP. 197107012001121001</t>
  </si>
  <si>
    <t>dr. Juliwan Hutapea</t>
  </si>
  <si>
    <t>Candra Siahaan, S. Kep</t>
  </si>
  <si>
    <t>NIP. 1986100320100110</t>
  </si>
  <si>
    <t>NIP. 196701241988032002</t>
  </si>
  <si>
    <t xml:space="preserve">Keterangan </t>
  </si>
  <si>
    <t>Penunjang Urusan Pemerintah Daerah Kabupaten/Kota</t>
  </si>
  <si>
    <t>DAU/DAK</t>
  </si>
  <si>
    <t>DAK</t>
  </si>
  <si>
    <t>Meningkatnya keluarga berkualitas melalui pengendalian kelahiran penduduk</t>
  </si>
  <si>
    <t>Cakupan PUS yang ingin ber-KB Tidak Terpenuhi (unmeet need)</t>
  </si>
  <si>
    <t>Indeks Ketahanan Keluarga</t>
  </si>
  <si>
    <t>Persentase Peserta KB Aktif</t>
  </si>
  <si>
    <t>PersentaseTerlaksananya Pelayanan KB Kontrasepsi Mantap</t>
  </si>
  <si>
    <t>Tingkat Penurunan Angka Kelahiran pada Remaja usia 15-19 Tahun (ASFR 15-19)</t>
  </si>
  <si>
    <t>Persentase Faskes dan jejaringnya (diseluruh tingkatan wilayah) yang bekerja sama dengan BPJS dan memberikan pelayanan KB/KR sesuai dengan standarisasri pelayanan</t>
  </si>
  <si>
    <t>Pengendalian dan Pendistribusian Kebutuhan Alat dan Obat Kontrasepsi serta Pelaksanaan Pelayanan KB di Daerah</t>
  </si>
  <si>
    <t>Pemberdayaan dan peningkatan peran serta organisasi kemasyarakatan dan mitra kerja lainnya dalam pelaksanaan pelayanan dan pembinaan</t>
  </si>
  <si>
    <t>Pra Sejahtera dan Keluarga Sejahtera I</t>
  </si>
  <si>
    <t xml:space="preserve">Pemberdayaan dan Peningkatan Keluarga Sejahtera </t>
  </si>
  <si>
    <t xml:space="preserve">Pengendalian Penduduk </t>
  </si>
  <si>
    <t>Pembinaan Keluarga Berencana</t>
  </si>
  <si>
    <t>a.</t>
  </si>
  <si>
    <t>Ket</t>
  </si>
  <si>
    <t>b.</t>
  </si>
  <si>
    <t>c.</t>
  </si>
  <si>
    <t>d.</t>
  </si>
  <si>
    <t>Penyediaan Jasa Penunjang Urusan Pemerintah Daerah</t>
  </si>
  <si>
    <t>Perencanaan, Penggaran dan Evaluasi Kinerja Perangkat Daerah</t>
  </si>
  <si>
    <t>Program Penunjang Urusan Pemerintahan Daerah Kabupaten/Kota</t>
  </si>
  <si>
    <t>Pengendalian Penduduk</t>
  </si>
  <si>
    <t>Bupati Toba</t>
  </si>
  <si>
    <t>Kepala DPPKB</t>
  </si>
  <si>
    <t>Ir. Poltak Sitorus</t>
  </si>
  <si>
    <t>0,65</t>
  </si>
  <si>
    <t>12,00</t>
  </si>
  <si>
    <t>18,95</t>
  </si>
  <si>
    <t>92,30</t>
  </si>
  <si>
    <t>29,05</t>
  </si>
  <si>
    <t>NIP. 197201212002122003</t>
  </si>
  <si>
    <t>Kasubbag Umum dan Kepagawaian</t>
  </si>
  <si>
    <t>Administrasi Keuangan Perangkat Daerah</t>
  </si>
  <si>
    <t>77,5</t>
  </si>
  <si>
    <t>TFR (Total Fertility Rate) per WUS usia 15-49 Tahun</t>
  </si>
  <si>
    <t>Penunjang Kinerja Perangkat Daerah</t>
  </si>
  <si>
    <t>PERJANJIAN KINERJA PERUBAHAN TAHUN 2023</t>
  </si>
  <si>
    <t>Kasubbag Perencanaan, Data dan Informasi Publik</t>
  </si>
  <si>
    <t>Penata Tk. I</t>
  </si>
  <si>
    <t>Erni Diawani Tampubolon, SKM, M. Kes</t>
  </si>
  <si>
    <t>NIP. 197604202010012004</t>
  </si>
  <si>
    <t>Erni Diawani Tampubolon, SKM, M.Kes</t>
  </si>
  <si>
    <t>Pelaksanaan dan Peningkatan Peran serta Organisasi Kemasyarakatan Tingkat Daerah Kabupaten/Kota dalam Pembangunan Keluarga melalui Pembinaan Ketahanan dan Kesejahteraan Keluarga</t>
  </si>
  <si>
    <t xml:space="preserve">Program </t>
  </si>
  <si>
    <t>Penunjang Urusan Pemerintahan Daerah Kabupaten/Kota</t>
  </si>
  <si>
    <t>Program/Kegiatan</t>
  </si>
  <si>
    <t>Meningkatnya Akuntabilitas Kinerja Perangkat Daerah</t>
  </si>
  <si>
    <t>Nilai SAKIP Perangkat Daerah</t>
  </si>
  <si>
    <t>Meningkatnya Keluarga Berkualitas Melalui Pengendalian Kelahiran Penduduk</t>
  </si>
  <si>
    <t>Desima Sihite, SE</t>
  </si>
  <si>
    <t>NIP. 196809151990032012</t>
  </si>
  <si>
    <t>NIP. 198201212000122002</t>
  </si>
  <si>
    <t>Nelvin Silitonga, SKM</t>
  </si>
  <si>
    <t>Indeks Pembangunan Keluarga (iBangga)</t>
  </si>
  <si>
    <t>EFFENDI SINTONG P. NAPITUPULU</t>
  </si>
  <si>
    <t>Pemeliharaan Barang Milik Daerah Penunjang Urusan Pemerintah Daerah</t>
  </si>
  <si>
    <t>DAU dan DAK</t>
  </si>
  <si>
    <t>e.</t>
  </si>
  <si>
    <t xml:space="preserve">Pembina </t>
  </si>
  <si>
    <t>Meningkatnya Pemberdayaan dan Peran Serta Masyarakat dalam Pelaksanaan Program Keluarga Berencana</t>
  </si>
  <si>
    <t>Persentase Kampung Keluarga Berkualitas yang Mandiri</t>
  </si>
  <si>
    <t>Total Fertility Rate (TFR)</t>
  </si>
  <si>
    <t>60.3</t>
  </si>
  <si>
    <t>3.6</t>
  </si>
  <si>
    <t>2.44</t>
  </si>
  <si>
    <t>Orang</t>
  </si>
  <si>
    <t>Pemaduan dan Sinkronisasi Kebijakan Pemerintah Daerah Provinsi dengan Pemerintah Daerah Kabupaten/Kota dalam Rangka Pengendalian Kuantitas Penduduk</t>
  </si>
  <si>
    <t>Meningkatnya Pemberdayaan dan Peran Serta Masyarakat dalam Mewujudkan Keluarga Sejahtera</t>
  </si>
  <si>
    <t>PERJANJIAN KINERJA TAHUN 2026</t>
  </si>
  <si>
    <t>Indeks  Pembangunan Keluarga (iBangga)</t>
  </si>
  <si>
    <t>Indeks Pengasuhan Keluarga yang Memiliki Remaja</t>
  </si>
  <si>
    <t>85.7</t>
  </si>
  <si>
    <t>Indeks</t>
  </si>
  <si>
    <t>Indeks Lansia Berdaya</t>
  </si>
  <si>
    <t>72.58</t>
  </si>
  <si>
    <t>Cakupan Data Pengendalian Penduduk</t>
  </si>
  <si>
    <t>Persentase Keluarga Berisiko Stunting</t>
  </si>
  <si>
    <t>18.5</t>
  </si>
  <si>
    <t>Persentase KB Pasca Persalinan (KBPP)</t>
  </si>
  <si>
    <t>Persentase Kehamilan Tidak Direncanakan (KTD)</t>
  </si>
  <si>
    <t>Proporsi Kebutuhan KB yang Terpenuhi menurut alat/cara KB Modern</t>
  </si>
  <si>
    <t>20.12</t>
  </si>
  <si>
    <t>79.5</t>
  </si>
  <si>
    <t>58.98</t>
  </si>
  <si>
    <t>Pendayagunaan Tenaga Penyuluh KB/Petugas Lapangan KB'</t>
  </si>
  <si>
    <t>Pelaksanaan Advokasi, Komunikasi, Informasi dan Edukasi (KIE) Pengendalian Penduduk dan KB sesuai Kearifan Budaya Lokal</t>
  </si>
  <si>
    <t>Meningkatnya Akuntabilitas Pelaksanaan Tugas Pokok dan Fungsi Perangkat Daerah</t>
  </si>
  <si>
    <t>Nilai Evaluasi Internal AKIP (Angka)</t>
  </si>
  <si>
    <t>Pengadaan Barang Milik Daerah</t>
  </si>
  <si>
    <t>f.</t>
  </si>
  <si>
    <t>BB / 82 Nilai</t>
  </si>
  <si>
    <t>Kelahiran per 1000 WUS 15-19 Tahun</t>
  </si>
  <si>
    <t>Indeks Pembangunan Berwawasan Kependudukan (IPBK)</t>
  </si>
  <si>
    <t>Angka Kelahiran pada Remaja Umur 15-19 Thn (ASFR)</t>
  </si>
  <si>
    <t>65.6</t>
  </si>
  <si>
    <t>NIP. 19810730 201001 2 014</t>
  </si>
  <si>
    <t>Julista Heronika, S.Sos, M.M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</si>
</sst>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4" formatCode="_-&quot;Rp&quot;* #,##0.00_-;\-&quot;Rp&quot;* #,##0.00_-;_-&quot;Rp&quot;* &quot;-&quot;??_-;_-@_-"/>
    <numFmt numFmtId="43" formatCode="_-* #,##0.00_-;\-* #,##0.00_-;_-* &quot;-&quot;??_-;_-@_-"/>
    <numFmt numFmtId="164" formatCode="#,##0_ ;\-#,##0\ "/>
    <numFmt numFmtId="165" formatCode="_-&quot;Rp&quot;* #,##0_-;\-&quot;Rp&quot;* #,##0_-;_-&quot;Rp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0"/>
      <color theme="1"/>
      <name val="Arial Narrow"/>
      <family val="2"/>
    </font>
    <font>
      <sz val="11"/>
      <name val="Arial"/>
      <family val="2"/>
    </font>
    <font>
      <sz val="11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6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0" xfId="0" quotePrefix="1" applyFont="1" applyFill="1" applyBorder="1" applyAlignment="1">
      <alignment horizontal="center" vertical="center"/>
    </xf>
    <xf numFmtId="0" fontId="5" fillId="0" borderId="0" xfId="0" applyFont="1" applyFill="1"/>
    <xf numFmtId="0" fontId="6" fillId="0" borderId="8" xfId="0" quotePrefix="1" applyFont="1" applyFill="1" applyBorder="1" applyAlignment="1">
      <alignment horizontal="left" vertical="top" wrapText="1"/>
    </xf>
    <xf numFmtId="0" fontId="6" fillId="0" borderId="8" xfId="0" quotePrefix="1" applyFont="1" applyFill="1" applyBorder="1" applyAlignment="1">
      <alignment horizontal="right" vertical="top"/>
    </xf>
    <xf numFmtId="0" fontId="6" fillId="0" borderId="9" xfId="0" applyFont="1" applyFill="1" applyBorder="1" applyAlignment="1">
      <alignment horizontal="left" vertical="top"/>
    </xf>
    <xf numFmtId="0" fontId="6" fillId="2" borderId="8" xfId="2" quotePrefix="1" applyNumberFormat="1" applyFont="1" applyFill="1" applyBorder="1" applyAlignment="1">
      <alignment horizontal="right" vertical="top" wrapText="1"/>
    </xf>
    <xf numFmtId="0" fontId="6" fillId="2" borderId="9" xfId="0" applyFont="1" applyFill="1" applyBorder="1" applyAlignment="1">
      <alignment horizontal="left" vertical="top"/>
    </xf>
    <xf numFmtId="0" fontId="7" fillId="0" borderId="14" xfId="0" applyFont="1" applyFill="1" applyBorder="1" applyAlignment="1">
      <alignment vertical="top"/>
    </xf>
    <xf numFmtId="0" fontId="7" fillId="0" borderId="15" xfId="0" applyFont="1" applyFill="1" applyBorder="1" applyAlignment="1">
      <alignment vertical="top"/>
    </xf>
    <xf numFmtId="0" fontId="7" fillId="0" borderId="0" xfId="0" applyFont="1" applyFill="1" applyBorder="1" applyAlignment="1">
      <alignment vertical="top"/>
    </xf>
    <xf numFmtId="0" fontId="7" fillId="0" borderId="4" xfId="0" applyFont="1" applyFill="1" applyBorder="1" applyAlignment="1">
      <alignment vertical="top"/>
    </xf>
    <xf numFmtId="0" fontId="6" fillId="2" borderId="8" xfId="0" quotePrefix="1" applyNumberFormat="1" applyFont="1" applyFill="1" applyBorder="1" applyAlignment="1">
      <alignment horizontal="right" vertical="top" wrapText="1"/>
    </xf>
    <xf numFmtId="0" fontId="7" fillId="0" borderId="6" xfId="0" applyFont="1" applyFill="1" applyBorder="1" applyAlignment="1">
      <alignment vertical="top"/>
    </xf>
    <xf numFmtId="0" fontId="7" fillId="0" borderId="13" xfId="0" applyFont="1" applyFill="1" applyBorder="1" applyAlignment="1">
      <alignment vertical="top"/>
    </xf>
    <xf numFmtId="0" fontId="4" fillId="0" borderId="0" xfId="0" applyFont="1" applyFill="1" applyBorder="1" applyAlignment="1">
      <alignment horizontal="center" vertical="top"/>
    </xf>
    <xf numFmtId="0" fontId="6" fillId="0" borderId="0" xfId="0" quotePrefix="1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justify" vertical="top" wrapText="1"/>
    </xf>
    <xf numFmtId="0" fontId="6" fillId="2" borderId="0" xfId="2" quotePrefix="1" applyNumberFormat="1" applyFont="1" applyFill="1" applyBorder="1" applyAlignment="1">
      <alignment horizontal="right" vertical="top" wrapText="1"/>
    </xf>
    <xf numFmtId="0" fontId="6" fillId="2" borderId="0" xfId="0" applyFont="1" applyFill="1" applyBorder="1" applyAlignment="1">
      <alignment horizontal="left" vertical="top"/>
    </xf>
    <xf numFmtId="0" fontId="4" fillId="0" borderId="0" xfId="0" quotePrefix="1" applyFont="1" applyFill="1" applyBorder="1" applyAlignment="1">
      <alignment horizontal="center" vertical="top"/>
    </xf>
    <xf numFmtId="0" fontId="7" fillId="0" borderId="0" xfId="0" quotePrefix="1" applyFont="1" applyFill="1" applyBorder="1" applyAlignment="1">
      <alignment horizontal="center" vertical="top"/>
    </xf>
    <xf numFmtId="0" fontId="7" fillId="0" borderId="0" xfId="0" applyFont="1" applyFill="1" applyAlignment="1">
      <alignment vertical="top"/>
    </xf>
    <xf numFmtId="0" fontId="7" fillId="0" borderId="0" xfId="0" applyFont="1" applyFill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top" wrapText="1"/>
    </xf>
    <xf numFmtId="44" fontId="7" fillId="0" borderId="0" xfId="1" applyNumberFormat="1" applyFont="1" applyFill="1" applyBorder="1" applyAlignment="1">
      <alignment horizontal="center" vertical="top"/>
    </xf>
    <xf numFmtId="0" fontId="8" fillId="0" borderId="0" xfId="0" applyFont="1" applyAlignment="1">
      <alignment vertical="center"/>
    </xf>
    <xf numFmtId="0" fontId="7" fillId="0" borderId="0" xfId="0" applyFont="1" applyFill="1" applyBorder="1" applyAlignment="1">
      <alignment horizontal="justify" vertical="justify" wrapText="1"/>
    </xf>
    <xf numFmtId="0" fontId="7" fillId="0" borderId="0" xfId="0" applyFont="1" applyFill="1" applyBorder="1" applyAlignment="1">
      <alignment vertical="justify" wrapText="1"/>
    </xf>
    <xf numFmtId="0" fontId="4" fillId="0" borderId="11" xfId="0" applyFont="1" applyFill="1" applyBorder="1" applyAlignment="1">
      <alignment horizontal="center" vertical="top"/>
    </xf>
    <xf numFmtId="0" fontId="7" fillId="0" borderId="11" xfId="0" applyFont="1" applyFill="1" applyBorder="1" applyAlignment="1">
      <alignment vertical="top"/>
    </xf>
    <xf numFmtId="0" fontId="4" fillId="0" borderId="11" xfId="0" applyFont="1" applyFill="1" applyBorder="1" applyAlignment="1">
      <alignment horizontal="center" vertical="top" wrapText="1"/>
    </xf>
    <xf numFmtId="0" fontId="6" fillId="0" borderId="11" xfId="0" quotePrefix="1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justify" vertical="justify" wrapText="1"/>
    </xf>
    <xf numFmtId="2" fontId="6" fillId="0" borderId="11" xfId="0" quotePrefix="1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0" fontId="7" fillId="0" borderId="0" xfId="0" applyFont="1" applyFill="1" applyBorder="1" applyAlignment="1">
      <alignment horizontal="justify" vertical="justify" wrapText="1"/>
    </xf>
    <xf numFmtId="44" fontId="7" fillId="0" borderId="0" xfId="1" applyNumberFormat="1" applyFont="1" applyFill="1" applyBorder="1" applyAlignment="1">
      <alignment horizontal="center" vertical="top"/>
    </xf>
    <xf numFmtId="0" fontId="7" fillId="0" borderId="0" xfId="0" quotePrefix="1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center" vertical="top"/>
    </xf>
    <xf numFmtId="0" fontId="4" fillId="0" borderId="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vertical="top"/>
    </xf>
    <xf numFmtId="0" fontId="7" fillId="0" borderId="7" xfId="0" applyFont="1" applyFill="1" applyBorder="1" applyAlignment="1">
      <alignment vertical="top"/>
    </xf>
    <xf numFmtId="0" fontId="7" fillId="0" borderId="0" xfId="0" quotePrefix="1" applyFont="1" applyFill="1" applyAlignment="1">
      <alignment horizontal="center" vertical="top"/>
    </xf>
    <xf numFmtId="0" fontId="3" fillId="0" borderId="11" xfId="0" applyFont="1" applyFill="1" applyBorder="1"/>
    <xf numFmtId="44" fontId="7" fillId="0" borderId="0" xfId="1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justify" vertical="justify"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vertical="top" wrapText="1"/>
    </xf>
    <xf numFmtId="0" fontId="7" fillId="0" borderId="1" xfId="0" quotePrefix="1" applyFont="1" applyFill="1" applyBorder="1" applyAlignment="1">
      <alignment horizontal="center" vertical="top"/>
    </xf>
    <xf numFmtId="0" fontId="6" fillId="0" borderId="10" xfId="0" quotePrefix="1" applyFont="1" applyFill="1" applyBorder="1" applyAlignment="1">
      <alignment horizontal="center" vertical="top"/>
    </xf>
    <xf numFmtId="0" fontId="6" fillId="0" borderId="2" xfId="0" quotePrefix="1" applyFont="1" applyFill="1" applyBorder="1" applyAlignment="1">
      <alignment horizontal="right" vertical="top"/>
    </xf>
    <xf numFmtId="20" fontId="7" fillId="0" borderId="0" xfId="0" quotePrefix="1" applyNumberFormat="1" applyFont="1" applyFill="1" applyBorder="1" applyAlignment="1">
      <alignment vertical="justify" wrapText="1"/>
    </xf>
    <xf numFmtId="0" fontId="7" fillId="0" borderId="0" xfId="0" quotePrefix="1" applyFont="1" applyFill="1" applyBorder="1" applyAlignment="1">
      <alignment vertical="justify" wrapText="1"/>
    </xf>
    <xf numFmtId="0" fontId="4" fillId="0" borderId="0" xfId="0" applyFont="1" applyFill="1" applyBorder="1" applyAlignment="1">
      <alignment vertical="top" wrapText="1"/>
    </xf>
    <xf numFmtId="44" fontId="7" fillId="0" borderId="0" xfId="1" applyNumberFormat="1" applyFont="1" applyFill="1" applyBorder="1" applyAlignment="1">
      <alignment horizontal="left" vertical="top" wrapText="1"/>
    </xf>
    <xf numFmtId="44" fontId="7" fillId="0" borderId="0" xfId="1" applyNumberFormat="1" applyFont="1" applyFill="1" applyBorder="1" applyAlignment="1">
      <alignment vertical="top" wrapText="1"/>
    </xf>
    <xf numFmtId="0" fontId="2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10" xfId="0" quotePrefix="1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top"/>
    </xf>
    <xf numFmtId="0" fontId="9" fillId="0" borderId="8" xfId="0" quotePrefix="1" applyFont="1" applyFill="1" applyBorder="1" applyAlignment="1">
      <alignment horizontal="left" vertical="top" wrapText="1"/>
    </xf>
    <xf numFmtId="0" fontId="9" fillId="2" borderId="8" xfId="2" quotePrefix="1" applyNumberFormat="1" applyFont="1" applyFill="1" applyBorder="1" applyAlignment="1">
      <alignment horizontal="right" vertical="top" wrapText="1"/>
    </xf>
    <xf numFmtId="0" fontId="9" fillId="2" borderId="9" xfId="0" applyFont="1" applyFill="1" applyBorder="1" applyAlignment="1">
      <alignment horizontal="left" vertical="top"/>
    </xf>
    <xf numFmtId="0" fontId="5" fillId="0" borderId="11" xfId="0" applyFont="1" applyFill="1" applyBorder="1" applyAlignment="1">
      <alignment horizontal="center" vertical="top"/>
    </xf>
    <xf numFmtId="0" fontId="3" fillId="0" borderId="11" xfId="0" applyFont="1" applyFill="1" applyBorder="1" applyAlignment="1">
      <alignment vertical="top"/>
    </xf>
    <xf numFmtId="0" fontId="5" fillId="0" borderId="11" xfId="0" applyFont="1" applyFill="1" applyBorder="1" applyAlignment="1">
      <alignment horizontal="center" vertical="top" wrapText="1"/>
    </xf>
    <xf numFmtId="0" fontId="9" fillId="0" borderId="11" xfId="0" quotePrefix="1" applyFont="1" applyFill="1" applyBorder="1" applyAlignment="1">
      <alignment horizontal="left" vertical="top" wrapText="1"/>
    </xf>
    <xf numFmtId="0" fontId="9" fillId="2" borderId="11" xfId="2" quotePrefix="1" applyNumberFormat="1" applyFont="1" applyFill="1" applyBorder="1" applyAlignment="1">
      <alignment horizontal="right" vertical="top" wrapText="1"/>
    </xf>
    <xf numFmtId="0" fontId="9" fillId="2" borderId="11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vertical="top" wrapText="1"/>
    </xf>
    <xf numFmtId="0" fontId="3" fillId="0" borderId="0" xfId="0" quotePrefix="1" applyFont="1" applyFill="1" applyBorder="1" applyAlignment="1">
      <alignment horizontal="center" vertical="top"/>
    </xf>
    <xf numFmtId="20" fontId="3" fillId="0" borderId="0" xfId="0" quotePrefix="1" applyNumberFormat="1" applyFont="1" applyFill="1" applyBorder="1" applyAlignment="1">
      <alignment vertical="justify" wrapText="1"/>
    </xf>
    <xf numFmtId="0" fontId="3" fillId="0" borderId="0" xfId="0" applyFont="1" applyFill="1" applyBorder="1" applyAlignment="1">
      <alignment vertical="justify" wrapText="1"/>
    </xf>
    <xf numFmtId="0" fontId="3" fillId="0" borderId="0" xfId="0" quotePrefix="1" applyFont="1" applyFill="1" applyBorder="1" applyAlignment="1">
      <alignment horizontal="justify" vertical="justify" wrapText="1"/>
    </xf>
    <xf numFmtId="0" fontId="2" fillId="0" borderId="0" xfId="0" applyFont="1" applyFill="1" applyAlignment="1">
      <alignment horizontal="center"/>
    </xf>
    <xf numFmtId="0" fontId="6" fillId="0" borderId="11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/>
    </xf>
    <xf numFmtId="0" fontId="7" fillId="0" borderId="0" xfId="0" quotePrefix="1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6" fillId="2" borderId="12" xfId="0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horizontal="left" vertical="top" wrapText="1"/>
    </xf>
    <xf numFmtId="44" fontId="7" fillId="0" borderId="0" xfId="1" applyNumberFormat="1" applyFont="1" applyFill="1" applyBorder="1" applyAlignment="1">
      <alignment horizontal="center" vertical="top"/>
    </xf>
    <xf numFmtId="0" fontId="6" fillId="0" borderId="14" xfId="0" quotePrefix="1" applyFont="1" applyFill="1" applyBorder="1" applyAlignment="1">
      <alignment horizontal="center" vertical="top"/>
    </xf>
    <xf numFmtId="0" fontId="3" fillId="0" borderId="0" xfId="0" applyFont="1" applyFill="1" applyAlignment="1">
      <alignment horizontal="left" vertical="top" wrapText="1"/>
    </xf>
    <xf numFmtId="0" fontId="7" fillId="0" borderId="0" xfId="0" applyFont="1" applyFill="1" applyBorder="1" applyAlignment="1">
      <alignment horizontal="justify" vertical="justify" wrapText="1"/>
    </xf>
    <xf numFmtId="0" fontId="7" fillId="0" borderId="0" xfId="0" quotePrefix="1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164" fontId="3" fillId="0" borderId="0" xfId="1" applyNumberFormat="1" applyFont="1" applyFill="1" applyBorder="1" applyAlignment="1">
      <alignment horizontal="right" vertical="top"/>
    </xf>
    <xf numFmtId="0" fontId="2" fillId="0" borderId="0" xfId="0" applyFont="1" applyFill="1" applyAlignment="1">
      <alignment horizontal="center"/>
    </xf>
    <xf numFmtId="0" fontId="7" fillId="0" borderId="0" xfId="0" applyFont="1" applyFill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left" vertical="top" wrapText="1"/>
    </xf>
    <xf numFmtId="164" fontId="3" fillId="0" borderId="0" xfId="1" applyNumberFormat="1" applyFont="1" applyFill="1" applyBorder="1" applyAlignment="1">
      <alignment horizontal="right" vertical="top"/>
    </xf>
    <xf numFmtId="0" fontId="3" fillId="0" borderId="0" xfId="0" quotePrefix="1" applyFont="1" applyFill="1" applyBorder="1" applyAlignment="1">
      <alignment horizontal="center" vertical="top" wrapText="1"/>
    </xf>
    <xf numFmtId="0" fontId="3" fillId="0" borderId="0" xfId="0" quotePrefix="1" applyFont="1" applyFill="1" applyBorder="1" applyAlignment="1">
      <alignment horizontal="left" vertical="top"/>
    </xf>
    <xf numFmtId="0" fontId="3" fillId="0" borderId="0" xfId="0" applyFont="1" applyFill="1" applyAlignment="1">
      <alignment horizontal="left" vertical="top" wrapText="1"/>
    </xf>
    <xf numFmtId="164" fontId="3" fillId="0" borderId="0" xfId="1" applyNumberFormat="1" applyFont="1" applyFill="1" applyBorder="1" applyAlignment="1">
      <alignment horizontal="right" vertical="top"/>
    </xf>
    <xf numFmtId="0" fontId="7" fillId="0" borderId="0" xfId="0" quotePrefix="1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justify" wrapText="1"/>
    </xf>
    <xf numFmtId="0" fontId="3" fillId="0" borderId="0" xfId="0" applyFont="1" applyFill="1" applyAlignment="1">
      <alignment horizontal="left" vertical="top" wrapText="1"/>
    </xf>
    <xf numFmtId="0" fontId="7" fillId="0" borderId="0" xfId="0" quotePrefix="1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justify" vertical="justify" wrapText="1"/>
    </xf>
    <xf numFmtId="44" fontId="7" fillId="0" borderId="0" xfId="1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left" vertical="top" wrapText="1"/>
    </xf>
    <xf numFmtId="2" fontId="6" fillId="0" borderId="0" xfId="0" quotePrefix="1" applyNumberFormat="1" applyFont="1" applyFill="1" applyBorder="1" applyAlignment="1">
      <alignment horizontal="center" vertical="top"/>
    </xf>
    <xf numFmtId="0" fontId="6" fillId="0" borderId="7" xfId="0" applyFont="1" applyFill="1" applyBorder="1" applyAlignment="1">
      <alignment horizontal="left" vertical="top" wrapText="1"/>
    </xf>
    <xf numFmtId="44" fontId="3" fillId="0" borderId="0" xfId="0" applyNumberFormat="1" applyFont="1" applyFill="1"/>
    <xf numFmtId="164" fontId="3" fillId="0" borderId="0" xfId="0" applyNumberFormat="1" applyFont="1" applyFill="1"/>
    <xf numFmtId="3" fontId="3" fillId="0" borderId="0" xfId="0" applyNumberFormat="1" applyFont="1" applyFill="1"/>
    <xf numFmtId="165" fontId="3" fillId="0" borderId="0" xfId="0" applyNumberFormat="1" applyFont="1" applyFill="1"/>
    <xf numFmtId="0" fontId="3" fillId="0" borderId="0" xfId="0" applyFont="1" applyFill="1" applyAlignment="1">
      <alignment horizontal="left" vertical="top" wrapText="1"/>
    </xf>
    <xf numFmtId="0" fontId="6" fillId="0" borderId="15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1" xfId="0" quotePrefix="1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top" wrapText="1"/>
    </xf>
    <xf numFmtId="0" fontId="7" fillId="0" borderId="0" xfId="0" applyFont="1" applyFill="1" applyBorder="1" applyAlignment="1">
      <alignment horizontal="justify" vertical="justify" wrapText="1"/>
    </xf>
    <xf numFmtId="44" fontId="7" fillId="0" borderId="0" xfId="1" applyNumberFormat="1" applyFont="1" applyFill="1" applyBorder="1" applyAlignment="1">
      <alignment horizontal="center" vertical="top"/>
    </xf>
    <xf numFmtId="37" fontId="3" fillId="0" borderId="0" xfId="0" applyNumberFormat="1" applyFont="1" applyFill="1"/>
    <xf numFmtId="3" fontId="3" fillId="0" borderId="0" xfId="1" applyNumberFormat="1" applyFont="1" applyFill="1" applyBorder="1" applyAlignment="1">
      <alignment horizontal="right" vertical="top"/>
    </xf>
    <xf numFmtId="0" fontId="7" fillId="0" borderId="0" xfId="0" quotePrefix="1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37" fontId="3" fillId="0" borderId="0" xfId="1" applyNumberFormat="1" applyFont="1" applyFill="1" applyBorder="1" applyAlignment="1">
      <alignment horizontal="right" vertical="top"/>
    </xf>
    <xf numFmtId="0" fontId="7" fillId="0" borderId="0" xfId="0" applyFont="1" applyFill="1" applyBorder="1" applyAlignment="1">
      <alignment horizontal="left" vertical="justify" wrapText="1"/>
    </xf>
    <xf numFmtId="0" fontId="3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justify" vertical="justify" wrapText="1"/>
    </xf>
    <xf numFmtId="44" fontId="7" fillId="0" borderId="0" xfId="1" applyNumberFormat="1" applyFont="1" applyFill="1" applyBorder="1" applyAlignment="1">
      <alignment horizontal="center" vertical="top"/>
    </xf>
    <xf numFmtId="0" fontId="6" fillId="0" borderId="16" xfId="0" quotePrefix="1" applyFont="1" applyFill="1" applyBorder="1" applyAlignment="1">
      <alignment horizontal="center" vertical="top"/>
    </xf>
    <xf numFmtId="0" fontId="6" fillId="0" borderId="20" xfId="0" quotePrefix="1" applyFont="1" applyFill="1" applyBorder="1" applyAlignment="1">
      <alignment horizontal="left" vertical="top" wrapText="1"/>
    </xf>
    <xf numFmtId="0" fontId="6" fillId="0" borderId="17" xfId="0" quotePrefix="1" applyFont="1" applyFill="1" applyBorder="1" applyAlignment="1">
      <alignment horizontal="right" vertical="top"/>
    </xf>
    <xf numFmtId="0" fontId="6" fillId="0" borderId="21" xfId="0" applyFont="1" applyFill="1" applyBorder="1" applyAlignment="1">
      <alignment horizontal="left" vertical="top" wrapText="1"/>
    </xf>
    <xf numFmtId="0" fontId="6" fillId="0" borderId="22" xfId="0" quotePrefix="1" applyFont="1" applyFill="1" applyBorder="1" applyAlignment="1">
      <alignment horizontal="center" vertical="top"/>
    </xf>
    <xf numFmtId="0" fontId="6" fillId="0" borderId="23" xfId="0" applyFont="1" applyFill="1" applyBorder="1" applyAlignment="1">
      <alignment horizontal="left" vertical="top" wrapText="1"/>
    </xf>
    <xf numFmtId="0" fontId="7" fillId="0" borderId="24" xfId="0" applyFont="1" applyFill="1" applyBorder="1" applyAlignment="1">
      <alignment vertical="top"/>
    </xf>
    <xf numFmtId="0" fontId="7" fillId="0" borderId="25" xfId="0" applyFont="1" applyFill="1" applyBorder="1" applyAlignment="1">
      <alignment vertical="top"/>
    </xf>
    <xf numFmtId="0" fontId="7" fillId="0" borderId="26" xfId="0" applyFont="1" applyFill="1" applyBorder="1" applyAlignment="1">
      <alignment vertical="top"/>
    </xf>
    <xf numFmtId="0" fontId="7" fillId="0" borderId="27" xfId="0" applyFont="1" applyFill="1" applyBorder="1" applyAlignment="1">
      <alignment vertical="top"/>
    </xf>
    <xf numFmtId="0" fontId="6" fillId="0" borderId="28" xfId="0" quotePrefix="1" applyFont="1" applyFill="1" applyBorder="1" applyAlignment="1">
      <alignment horizontal="left" vertical="top" wrapText="1"/>
    </xf>
    <xf numFmtId="0" fontId="6" fillId="2" borderId="28" xfId="0" quotePrefix="1" applyNumberFormat="1" applyFont="1" applyFill="1" applyBorder="1" applyAlignment="1">
      <alignment horizontal="right" vertical="top" wrapText="1"/>
    </xf>
    <xf numFmtId="0" fontId="6" fillId="0" borderId="31" xfId="0" applyFont="1" applyFill="1" applyBorder="1" applyAlignment="1">
      <alignment horizontal="left" vertical="top" wrapText="1"/>
    </xf>
    <xf numFmtId="0" fontId="7" fillId="0" borderId="0" xfId="0" quotePrefix="1" applyFont="1" applyFill="1" applyAlignment="1">
      <alignment horizontal="left" vertical="top"/>
    </xf>
    <xf numFmtId="44" fontId="3" fillId="0" borderId="0" xfId="0" applyNumberFormat="1" applyFont="1" applyFill="1" applyAlignment="1">
      <alignment horizontal="left" vertical="top" wrapText="1"/>
    </xf>
    <xf numFmtId="2" fontId="7" fillId="0" borderId="6" xfId="0" applyNumberFormat="1" applyFont="1" applyBorder="1" applyAlignment="1">
      <alignment horizontal="right" vertical="top"/>
    </xf>
    <xf numFmtId="0" fontId="6" fillId="2" borderId="9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14" xfId="0" quotePrefix="1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 vertical="top"/>
    </xf>
    <xf numFmtId="0" fontId="6" fillId="2" borderId="9" xfId="0" applyFont="1" applyFill="1" applyBorder="1" applyAlignment="1">
      <alignment horizontal="left" vertical="top" wrapText="1"/>
    </xf>
    <xf numFmtId="0" fontId="6" fillId="0" borderId="14" xfId="0" quotePrefix="1" applyFont="1" applyFill="1" applyBorder="1" applyAlignment="1">
      <alignment horizontal="center" vertical="top"/>
    </xf>
    <xf numFmtId="1" fontId="7" fillId="0" borderId="6" xfId="0" applyNumberFormat="1" applyFont="1" applyBorder="1" applyAlignment="1">
      <alignment horizontal="right" vertical="top"/>
    </xf>
    <xf numFmtId="0" fontId="6" fillId="2" borderId="12" xfId="0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8" xfId="0" quotePrefix="1" applyFont="1" applyFill="1" applyBorder="1" applyAlignment="1">
      <alignment horizontal="center" vertical="center"/>
    </xf>
    <xf numFmtId="0" fontId="4" fillId="0" borderId="12" xfId="0" quotePrefix="1" applyFont="1" applyFill="1" applyBorder="1" applyAlignment="1">
      <alignment horizontal="center" vertical="center"/>
    </xf>
    <xf numFmtId="0" fontId="4" fillId="0" borderId="9" xfId="0" quotePrefix="1" applyFont="1" applyFill="1" applyBorder="1" applyAlignment="1">
      <alignment horizontal="center" vertical="center"/>
    </xf>
    <xf numFmtId="0" fontId="4" fillId="0" borderId="2" xfId="0" quotePrefix="1" applyFont="1" applyFill="1" applyBorder="1" applyAlignment="1">
      <alignment horizontal="center" vertical="center"/>
    </xf>
    <xf numFmtId="0" fontId="4" fillId="0" borderId="3" xfId="0" quotePrefix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top" wrapText="1"/>
    </xf>
    <xf numFmtId="0" fontId="6" fillId="0" borderId="11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3" fontId="3" fillId="0" borderId="0" xfId="1" applyNumberFormat="1" applyFont="1" applyFill="1" applyBorder="1" applyAlignment="1">
      <alignment horizontal="right" vertical="top"/>
    </xf>
    <xf numFmtId="0" fontId="7" fillId="0" borderId="0" xfId="0" quotePrefix="1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/>
    </xf>
    <xf numFmtId="0" fontId="7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center" vertical="top"/>
    </xf>
    <xf numFmtId="0" fontId="7" fillId="0" borderId="6" xfId="0" applyFont="1" applyFill="1" applyBorder="1" applyAlignment="1">
      <alignment horizontal="left" vertical="top" wrapText="1"/>
    </xf>
    <xf numFmtId="0" fontId="7" fillId="0" borderId="13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quotePrefix="1" applyFont="1" applyFill="1" applyAlignment="1">
      <alignment horizontal="left" vertical="top"/>
    </xf>
    <xf numFmtId="164" fontId="3" fillId="2" borderId="0" xfId="1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justify" vertical="justify" wrapText="1"/>
    </xf>
    <xf numFmtId="37" fontId="7" fillId="0" borderId="0" xfId="1" applyNumberFormat="1" applyFont="1" applyFill="1" applyBorder="1" applyAlignment="1">
      <alignment horizontal="center" vertical="top"/>
    </xf>
    <xf numFmtId="2" fontId="7" fillId="0" borderId="8" xfId="0" applyNumberFormat="1" applyFont="1" applyBorder="1" applyAlignment="1">
      <alignment horizontal="center" vertical="top"/>
    </xf>
    <xf numFmtId="2" fontId="7" fillId="0" borderId="9" xfId="0" applyNumberFormat="1" applyFont="1" applyBorder="1" applyAlignment="1">
      <alignment horizontal="center" vertical="top"/>
    </xf>
    <xf numFmtId="0" fontId="7" fillId="0" borderId="12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6" fillId="2" borderId="12" xfId="0" applyFont="1" applyFill="1" applyBorder="1" applyAlignment="1">
      <alignment horizontal="justify" vertical="top" wrapText="1"/>
    </xf>
    <xf numFmtId="0" fontId="6" fillId="2" borderId="9" xfId="0" applyFont="1" applyFill="1" applyBorder="1" applyAlignment="1">
      <alignment horizontal="justify" vertical="top" wrapText="1"/>
    </xf>
    <xf numFmtId="0" fontId="6" fillId="2" borderId="12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wrapText="1"/>
    </xf>
    <xf numFmtId="44" fontId="7" fillId="0" borderId="0" xfId="1" applyNumberFormat="1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justify" wrapText="1"/>
    </xf>
    <xf numFmtId="37" fontId="3" fillId="0" borderId="0" xfId="1" applyNumberFormat="1" applyFont="1" applyFill="1" applyBorder="1" applyAlignment="1">
      <alignment horizontal="right" vertical="top"/>
    </xf>
    <xf numFmtId="0" fontId="6" fillId="2" borderId="29" xfId="0" applyFont="1" applyFill="1" applyBorder="1" applyAlignment="1">
      <alignment horizontal="left" vertical="top" wrapText="1"/>
    </xf>
    <xf numFmtId="0" fontId="6" fillId="2" borderId="30" xfId="0" applyFont="1" applyFill="1" applyBorder="1" applyAlignment="1">
      <alignment horizontal="left" vertical="top" wrapText="1"/>
    </xf>
    <xf numFmtId="0" fontId="7" fillId="0" borderId="0" xfId="0" quotePrefix="1" applyFont="1" applyFill="1" applyBorder="1" applyAlignment="1">
      <alignment horizontal="left" vertical="top"/>
    </xf>
    <xf numFmtId="0" fontId="4" fillId="0" borderId="11" xfId="0" quotePrefix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left" vertical="top" wrapText="1"/>
    </xf>
    <xf numFmtId="0" fontId="6" fillId="0" borderId="18" xfId="0" applyFont="1" applyFill="1" applyBorder="1" applyAlignment="1">
      <alignment horizontal="left" vertical="top" wrapText="1"/>
    </xf>
    <xf numFmtId="0" fontId="6" fillId="0" borderId="19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left" vertical="top" wrapText="1"/>
    </xf>
    <xf numFmtId="0" fontId="6" fillId="0" borderId="9" xfId="0" applyFont="1" applyFill="1" applyBorder="1" applyAlignment="1">
      <alignment horizontal="left" vertical="top" wrapText="1"/>
    </xf>
    <xf numFmtId="0" fontId="7" fillId="0" borderId="0" xfId="0" quotePrefix="1" applyFont="1" applyFill="1" applyBorder="1" applyAlignment="1">
      <alignment horizontal="left" vertical="top" wrapText="1"/>
    </xf>
    <xf numFmtId="164" fontId="3" fillId="0" borderId="0" xfId="1" applyNumberFormat="1" applyFont="1" applyFill="1" applyBorder="1" applyAlignment="1">
      <alignment horizontal="right" vertical="top"/>
    </xf>
    <xf numFmtId="0" fontId="6" fillId="2" borderId="12" xfId="0" applyFont="1" applyFill="1" applyBorder="1" applyAlignment="1">
      <alignment horizontal="justify" vertical="justify" wrapText="1"/>
    </xf>
    <xf numFmtId="0" fontId="6" fillId="2" borderId="9" xfId="0" applyFont="1" applyFill="1" applyBorder="1" applyAlignment="1">
      <alignment horizontal="justify" vertical="justify" wrapText="1"/>
    </xf>
    <xf numFmtId="0" fontId="6" fillId="0" borderId="14" xfId="0" quotePrefix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quotePrefix="1" applyFont="1" applyFill="1" applyBorder="1" applyAlignment="1">
      <alignment horizontal="center" vertical="top" wrapText="1"/>
    </xf>
    <xf numFmtId="0" fontId="9" fillId="2" borderId="11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8" xfId="0" quotePrefix="1" applyFont="1" applyFill="1" applyBorder="1" applyAlignment="1">
      <alignment horizontal="center" vertical="center"/>
    </xf>
    <xf numFmtId="0" fontId="5" fillId="0" borderId="12" xfId="0" quotePrefix="1" applyFont="1" applyFill="1" applyBorder="1" applyAlignment="1">
      <alignment horizontal="center" vertical="center"/>
    </xf>
    <xf numFmtId="0" fontId="5" fillId="0" borderId="9" xfId="0" quotePrefix="1" applyFont="1" applyFill="1" applyBorder="1" applyAlignment="1">
      <alignment horizontal="center" vertical="center"/>
    </xf>
    <xf numFmtId="0" fontId="5" fillId="0" borderId="2" xfId="0" quotePrefix="1" applyFont="1" applyFill="1" applyBorder="1" applyAlignment="1">
      <alignment horizontal="center" vertical="center"/>
    </xf>
    <xf numFmtId="0" fontId="5" fillId="0" borderId="3" xfId="0" quotePrefix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9" fillId="2" borderId="12" xfId="0" applyFont="1" applyFill="1" applyBorder="1" applyAlignment="1">
      <alignment horizontal="left" vertical="top" wrapText="1"/>
    </xf>
    <xf numFmtId="0" fontId="9" fillId="2" borderId="9" xfId="0" applyFont="1" applyFill="1" applyBorder="1" applyAlignment="1">
      <alignment horizontal="left" vertical="top" wrapText="1"/>
    </xf>
    <xf numFmtId="164" fontId="7" fillId="0" borderId="0" xfId="1" applyNumberFormat="1" applyFont="1" applyFill="1" applyBorder="1" applyAlignment="1">
      <alignment horizontal="right" vertical="top"/>
    </xf>
    <xf numFmtId="0" fontId="7" fillId="0" borderId="8" xfId="0" applyFont="1" applyFill="1" applyBorder="1" applyAlignment="1">
      <alignment horizontal="left" vertical="top" wrapText="1"/>
    </xf>
    <xf numFmtId="0" fontId="7" fillId="0" borderId="12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top" wrapText="1"/>
    </xf>
  </cellXfs>
  <cellStyles count="3">
    <cellStyle name="Comma" xfId="2" builtinId="3"/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8"/>
  <sheetViews>
    <sheetView view="pageBreakPreview" topLeftCell="A13" zoomScale="53" zoomScaleSheetLayoutView="100" workbookViewId="0">
      <selection activeCell="F15" sqref="F15"/>
    </sheetView>
  </sheetViews>
  <sheetFormatPr defaultColWidth="9.1796875" defaultRowHeight="14" x14ac:dyDescent="0.3"/>
  <cols>
    <col min="1" max="1" width="5" style="1" customWidth="1"/>
    <col min="2" max="2" width="4.54296875" style="1" customWidth="1"/>
    <col min="3" max="3" width="33.36328125" style="1" customWidth="1"/>
    <col min="4" max="4" width="10.1796875" style="1" customWidth="1"/>
    <col min="5" max="5" width="3" style="1" customWidth="1"/>
    <col min="6" max="6" width="26" style="1" customWidth="1"/>
    <col min="7" max="7" width="10.26953125" style="1" customWidth="1"/>
    <col min="8" max="8" width="11.54296875" style="1" customWidth="1"/>
    <col min="9" max="9" width="7.26953125" style="1" customWidth="1"/>
    <col min="10" max="10" width="14.453125" style="1" customWidth="1"/>
    <col min="11" max="11" width="14.81640625" style="1" bestFit="1" customWidth="1"/>
    <col min="12" max="12" width="12.453125" style="1" bestFit="1" customWidth="1"/>
    <col min="13" max="14" width="14.81640625" style="1" bestFit="1" customWidth="1"/>
    <col min="15" max="16384" width="9.1796875" style="1"/>
  </cols>
  <sheetData>
    <row r="3" spans="1:14" ht="18" x14ac:dyDescent="0.4">
      <c r="A3" s="175" t="s">
        <v>119</v>
      </c>
      <c r="B3" s="175"/>
      <c r="C3" s="175"/>
      <c r="D3" s="175"/>
      <c r="E3" s="175"/>
      <c r="F3" s="175"/>
      <c r="G3" s="175"/>
      <c r="H3" s="175"/>
      <c r="I3" s="175"/>
      <c r="J3" s="175"/>
    </row>
    <row r="4" spans="1:14" ht="18" x14ac:dyDescent="0.4">
      <c r="A4" s="175" t="s">
        <v>17</v>
      </c>
      <c r="B4" s="175"/>
      <c r="C4" s="175"/>
      <c r="D4" s="175"/>
      <c r="E4" s="175"/>
      <c r="F4" s="175"/>
      <c r="G4" s="175"/>
      <c r="H4" s="175"/>
      <c r="I4" s="175"/>
      <c r="J4" s="175"/>
    </row>
    <row r="5" spans="1:14" ht="9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</row>
    <row r="6" spans="1:14" ht="22.5" customHeight="1" x14ac:dyDescent="0.3">
      <c r="A6" s="3" t="s">
        <v>0</v>
      </c>
      <c r="B6" s="176" t="s">
        <v>1</v>
      </c>
      <c r="C6" s="177"/>
      <c r="D6" s="178"/>
      <c r="E6" s="176" t="s">
        <v>2</v>
      </c>
      <c r="F6" s="177"/>
      <c r="G6" s="177"/>
      <c r="H6" s="178"/>
      <c r="I6" s="176" t="s">
        <v>3</v>
      </c>
      <c r="J6" s="178"/>
      <c r="N6" s="30"/>
    </row>
    <row r="7" spans="1:14" s="5" customFormat="1" ht="13.5" customHeight="1" x14ac:dyDescent="0.3">
      <c r="A7" s="4" t="s">
        <v>4</v>
      </c>
      <c r="B7" s="179" t="s">
        <v>5</v>
      </c>
      <c r="C7" s="180"/>
      <c r="D7" s="181"/>
      <c r="E7" s="179" t="s">
        <v>6</v>
      </c>
      <c r="F7" s="180"/>
      <c r="G7" s="180"/>
      <c r="H7" s="181"/>
      <c r="I7" s="182" t="s">
        <v>7</v>
      </c>
      <c r="J7" s="183"/>
      <c r="N7" s="30"/>
    </row>
    <row r="8" spans="1:14" ht="37.5" customHeight="1" x14ac:dyDescent="0.3">
      <c r="A8" s="58" t="s">
        <v>8</v>
      </c>
      <c r="B8" s="184" t="s">
        <v>110</v>
      </c>
      <c r="C8" s="185"/>
      <c r="D8" s="186"/>
      <c r="E8" s="6" t="s">
        <v>8</v>
      </c>
      <c r="F8" s="173" t="s">
        <v>143</v>
      </c>
      <c r="G8" s="173"/>
      <c r="H8" s="174"/>
      <c r="I8" s="9" t="s">
        <v>145</v>
      </c>
      <c r="J8" s="10" t="s">
        <v>123</v>
      </c>
      <c r="N8" s="30"/>
    </row>
    <row r="9" spans="1:14" ht="60.5" customHeight="1" x14ac:dyDescent="0.3">
      <c r="A9" s="11"/>
      <c r="B9" s="187"/>
      <c r="C9" s="188"/>
      <c r="D9" s="189"/>
      <c r="E9" s="6" t="s">
        <v>10</v>
      </c>
      <c r="F9" s="92" t="s">
        <v>144</v>
      </c>
      <c r="G9" s="92"/>
      <c r="H9" s="93"/>
      <c r="I9" s="15" t="s">
        <v>114</v>
      </c>
      <c r="J9" s="164" t="s">
        <v>142</v>
      </c>
    </row>
    <row r="10" spans="1:14" ht="35.25" customHeight="1" x14ac:dyDescent="0.3">
      <c r="A10" s="11"/>
      <c r="B10" s="126"/>
      <c r="C10" s="127"/>
      <c r="D10" s="128"/>
      <c r="E10" s="6" t="s">
        <v>11</v>
      </c>
      <c r="F10" s="173" t="s">
        <v>112</v>
      </c>
      <c r="G10" s="173"/>
      <c r="H10" s="174"/>
      <c r="I10" s="15" t="s">
        <v>115</v>
      </c>
      <c r="J10" s="10" t="s">
        <v>116</v>
      </c>
    </row>
    <row r="11" spans="1:14" ht="35.25" customHeight="1" x14ac:dyDescent="0.3">
      <c r="A11" s="11"/>
      <c r="B11" s="140"/>
      <c r="C11" s="141"/>
      <c r="D11" s="142"/>
      <c r="E11" s="6" t="s">
        <v>12</v>
      </c>
      <c r="F11" s="173" t="s">
        <v>126</v>
      </c>
      <c r="G11" s="173"/>
      <c r="H11" s="174"/>
      <c r="I11" s="15">
        <v>75</v>
      </c>
      <c r="J11" s="10" t="s">
        <v>9</v>
      </c>
    </row>
    <row r="12" spans="1:14" ht="62" customHeight="1" x14ac:dyDescent="0.3">
      <c r="A12" s="11" t="s">
        <v>10</v>
      </c>
      <c r="B12" s="195" t="s">
        <v>118</v>
      </c>
      <c r="C12" s="196"/>
      <c r="D12" s="197"/>
      <c r="E12" s="6" t="s">
        <v>8</v>
      </c>
      <c r="F12" s="173" t="s">
        <v>111</v>
      </c>
      <c r="G12" s="173"/>
      <c r="H12" s="174"/>
      <c r="I12" s="15">
        <v>30</v>
      </c>
      <c r="J12" s="10" t="s">
        <v>9</v>
      </c>
    </row>
    <row r="13" spans="1:14" ht="15" customHeight="1" x14ac:dyDescent="0.3">
      <c r="A13" s="33"/>
      <c r="B13" s="34"/>
      <c r="C13" s="34"/>
      <c r="D13" s="35"/>
      <c r="E13" s="36"/>
      <c r="F13" s="51"/>
      <c r="G13" s="51"/>
      <c r="H13" s="51"/>
      <c r="I13" s="51"/>
      <c r="J13" s="51"/>
    </row>
    <row r="14" spans="1:14" ht="28.5" customHeight="1" x14ac:dyDescent="0.3">
      <c r="A14" s="18" t="s">
        <v>0</v>
      </c>
      <c r="B14" s="201" t="s">
        <v>19</v>
      </c>
      <c r="C14" s="201"/>
      <c r="D14" s="62"/>
      <c r="E14" s="201" t="s">
        <v>23</v>
      </c>
      <c r="F14" s="201"/>
      <c r="G14" s="202" t="s">
        <v>15</v>
      </c>
      <c r="H14" s="202"/>
      <c r="I14" s="201" t="s">
        <v>16</v>
      </c>
      <c r="J14" s="201"/>
    </row>
    <row r="15" spans="1:14" ht="59.25" customHeight="1" x14ac:dyDescent="0.3">
      <c r="A15" s="24" t="s">
        <v>8</v>
      </c>
      <c r="B15" s="198" t="s">
        <v>62</v>
      </c>
      <c r="C15" s="198"/>
      <c r="D15" s="198"/>
      <c r="E15" s="60" t="s">
        <v>64</v>
      </c>
      <c r="F15" s="96" t="s">
        <v>33</v>
      </c>
      <c r="G15" s="190">
        <v>146400000</v>
      </c>
      <c r="H15" s="190"/>
      <c r="I15" s="191" t="s">
        <v>50</v>
      </c>
      <c r="J15" s="191"/>
    </row>
    <row r="16" spans="1:14" ht="126.5" customHeight="1" x14ac:dyDescent="0.3">
      <c r="A16" s="24"/>
      <c r="B16" s="198"/>
      <c r="C16" s="198"/>
      <c r="E16" s="60" t="s">
        <v>66</v>
      </c>
      <c r="F16" s="125" t="s">
        <v>117</v>
      </c>
      <c r="G16" s="190">
        <v>35897000</v>
      </c>
      <c r="H16" s="190"/>
      <c r="I16" s="200" t="s">
        <v>50</v>
      </c>
      <c r="J16" s="200"/>
    </row>
    <row r="17" spans="1:11" ht="48.75" customHeight="1" x14ac:dyDescent="0.3">
      <c r="A17" s="24" t="s">
        <v>10</v>
      </c>
      <c r="B17" s="199" t="s">
        <v>63</v>
      </c>
      <c r="C17" s="199"/>
      <c r="D17" s="199"/>
      <c r="E17" s="61" t="s">
        <v>64</v>
      </c>
      <c r="F17" s="63" t="s">
        <v>135</v>
      </c>
      <c r="G17" s="190">
        <v>183000000</v>
      </c>
      <c r="H17" s="190"/>
      <c r="I17" s="191" t="s">
        <v>50</v>
      </c>
      <c r="J17" s="191"/>
      <c r="K17" s="123">
        <f>SUM(G15:H18)</f>
        <v>605253000</v>
      </c>
    </row>
    <row r="18" spans="1:11" ht="48.75" customHeight="1" x14ac:dyDescent="0.3">
      <c r="A18" s="24"/>
      <c r="B18" s="161"/>
      <c r="C18" s="161"/>
      <c r="D18" s="161"/>
      <c r="E18" s="61" t="s">
        <v>66</v>
      </c>
      <c r="F18" s="63" t="s">
        <v>136</v>
      </c>
      <c r="G18" s="190">
        <v>239956000</v>
      </c>
      <c r="H18" s="190"/>
      <c r="I18" s="191" t="str">
        <f>I17</f>
        <v>DAK</v>
      </c>
      <c r="J18" s="191"/>
      <c r="K18" s="123"/>
    </row>
    <row r="19" spans="1:11" ht="48.75" customHeight="1" x14ac:dyDescent="0.3">
      <c r="A19" s="24"/>
      <c r="B19" s="161"/>
      <c r="C19" s="161"/>
      <c r="D19" s="161"/>
      <c r="E19" s="61"/>
      <c r="F19" s="63"/>
      <c r="G19" s="137"/>
      <c r="H19" s="137"/>
      <c r="I19" s="138"/>
      <c r="J19" s="138"/>
      <c r="K19" s="123"/>
    </row>
    <row r="20" spans="1:11" ht="15" customHeight="1" x14ac:dyDescent="0.3">
      <c r="A20" s="192" t="s">
        <v>21</v>
      </c>
      <c r="B20" s="192"/>
      <c r="C20" s="192"/>
      <c r="D20" s="192"/>
      <c r="E20" s="193" t="s">
        <v>40</v>
      </c>
      <c r="F20" s="193"/>
      <c r="G20" s="193"/>
      <c r="H20" s="193"/>
      <c r="I20" s="193"/>
      <c r="J20" s="193"/>
    </row>
    <row r="21" spans="1:11" ht="15" customHeight="1" x14ac:dyDescent="0.3">
      <c r="A21" s="192" t="s">
        <v>20</v>
      </c>
      <c r="B21" s="192"/>
      <c r="C21" s="192"/>
      <c r="D21" s="192"/>
      <c r="E21" s="193"/>
      <c r="F21" s="193"/>
      <c r="G21" s="193"/>
      <c r="H21" s="193"/>
      <c r="I21" s="193"/>
      <c r="J21" s="193"/>
    </row>
    <row r="22" spans="1:11" ht="15.5" x14ac:dyDescent="0.3">
      <c r="A22" s="192" t="s">
        <v>25</v>
      </c>
      <c r="B22" s="192"/>
      <c r="C22" s="192"/>
      <c r="D22" s="192"/>
      <c r="E22" s="89"/>
      <c r="F22" s="91"/>
      <c r="G22" s="91"/>
      <c r="H22" s="91"/>
      <c r="I22" s="91"/>
      <c r="J22" s="91"/>
    </row>
    <row r="23" spans="1:11" ht="15.5" x14ac:dyDescent="0.3">
      <c r="A23" s="89"/>
      <c r="B23" s="89"/>
      <c r="C23" s="25"/>
      <c r="D23" s="25"/>
      <c r="E23" s="89"/>
      <c r="F23" s="89"/>
      <c r="G23" s="89"/>
      <c r="H23" s="89"/>
      <c r="I23" s="89"/>
      <c r="J23" s="89"/>
    </row>
    <row r="24" spans="1:11" ht="15.5" x14ac:dyDescent="0.3">
      <c r="A24" s="89"/>
      <c r="B24" s="89"/>
      <c r="C24" s="25"/>
      <c r="D24" s="25"/>
      <c r="E24" s="89"/>
      <c r="F24" s="89"/>
      <c r="G24" s="89"/>
      <c r="H24" s="89"/>
      <c r="I24" s="89"/>
      <c r="J24" s="89"/>
    </row>
    <row r="25" spans="1:11" ht="15.5" x14ac:dyDescent="0.3">
      <c r="A25" s="194" t="s">
        <v>43</v>
      </c>
      <c r="B25" s="194"/>
      <c r="C25" s="194"/>
      <c r="D25" s="194"/>
      <c r="E25" s="194" t="s">
        <v>100</v>
      </c>
      <c r="F25" s="194"/>
      <c r="G25" s="194"/>
      <c r="H25" s="194"/>
      <c r="I25" s="194"/>
      <c r="J25" s="194"/>
    </row>
    <row r="26" spans="1:11" ht="15.75" customHeight="1" x14ac:dyDescent="0.3">
      <c r="A26" s="192" t="s">
        <v>41</v>
      </c>
      <c r="B26" s="192"/>
      <c r="C26" s="192"/>
      <c r="D26" s="192"/>
      <c r="E26" s="192" t="s">
        <v>22</v>
      </c>
      <c r="F26" s="192"/>
      <c r="G26" s="192"/>
      <c r="H26" s="192"/>
      <c r="I26" s="192"/>
      <c r="J26" s="192"/>
    </row>
    <row r="27" spans="1:11" ht="15.5" x14ac:dyDescent="0.3">
      <c r="A27" s="192" t="s">
        <v>42</v>
      </c>
      <c r="B27" s="192"/>
      <c r="C27" s="192"/>
      <c r="D27" s="192"/>
      <c r="E27" s="192" t="s">
        <v>101</v>
      </c>
      <c r="F27" s="192"/>
      <c r="G27" s="192"/>
      <c r="H27" s="192"/>
      <c r="I27" s="192"/>
      <c r="J27" s="192"/>
    </row>
    <row r="28" spans="1:11" ht="15.5" x14ac:dyDescent="0.35">
      <c r="A28" s="26"/>
      <c r="B28" s="26"/>
      <c r="C28" s="26"/>
      <c r="D28" s="26"/>
      <c r="E28" s="26"/>
      <c r="F28" s="89"/>
      <c r="G28" s="89"/>
      <c r="H28" s="89"/>
      <c r="I28" s="89"/>
      <c r="J28" s="89"/>
    </row>
  </sheetData>
  <mergeCells count="39">
    <mergeCell ref="B12:D12"/>
    <mergeCell ref="F11:H11"/>
    <mergeCell ref="B15:D15"/>
    <mergeCell ref="G17:H17"/>
    <mergeCell ref="I17:J17"/>
    <mergeCell ref="B17:D17"/>
    <mergeCell ref="G15:H15"/>
    <mergeCell ref="I15:J15"/>
    <mergeCell ref="B16:C16"/>
    <mergeCell ref="G16:H16"/>
    <mergeCell ref="I16:J16"/>
    <mergeCell ref="F12:H12"/>
    <mergeCell ref="B14:C14"/>
    <mergeCell ref="E14:F14"/>
    <mergeCell ref="G14:H14"/>
    <mergeCell ref="I14:J14"/>
    <mergeCell ref="G18:H18"/>
    <mergeCell ref="I18:J18"/>
    <mergeCell ref="A27:D27"/>
    <mergeCell ref="E27:J27"/>
    <mergeCell ref="A20:D20"/>
    <mergeCell ref="E20:J21"/>
    <mergeCell ref="A21:D21"/>
    <mergeCell ref="A22:D22"/>
    <mergeCell ref="A25:D25"/>
    <mergeCell ref="E25:J25"/>
    <mergeCell ref="A26:D26"/>
    <mergeCell ref="E26:J26"/>
    <mergeCell ref="F10:H10"/>
    <mergeCell ref="A3:J3"/>
    <mergeCell ref="A4:J4"/>
    <mergeCell ref="B6:D6"/>
    <mergeCell ref="E6:H6"/>
    <mergeCell ref="I6:J6"/>
    <mergeCell ref="B7:D7"/>
    <mergeCell ref="E7:H7"/>
    <mergeCell ref="I7:J7"/>
    <mergeCell ref="B8:D9"/>
    <mergeCell ref="F8:H8"/>
  </mergeCells>
  <printOptions horizontalCentered="1"/>
  <pageMargins left="0" right="0.15748031496062992" top="0.78740157480314965" bottom="0.19685039370078741" header="0.11811023622047245" footer="0.11811023622047245"/>
  <pageSetup paperSize="5" scale="75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2"/>
  <sheetViews>
    <sheetView view="pageBreakPreview" zoomScale="64" zoomScaleSheetLayoutView="90" workbookViewId="0">
      <selection activeCell="B8" sqref="B8:D12"/>
    </sheetView>
  </sheetViews>
  <sheetFormatPr defaultColWidth="9.1796875" defaultRowHeight="14" x14ac:dyDescent="0.3"/>
  <cols>
    <col min="1" max="1" width="5" style="1" customWidth="1"/>
    <col min="2" max="2" width="4.54296875" style="1" customWidth="1"/>
    <col min="3" max="3" width="35" style="1" customWidth="1"/>
    <col min="4" max="4" width="6.26953125" style="1" customWidth="1"/>
    <col min="5" max="5" width="7" style="1" customWidth="1"/>
    <col min="6" max="6" width="9.81640625" style="1" customWidth="1"/>
    <col min="7" max="7" width="15.453125" style="1" customWidth="1"/>
    <col min="8" max="8" width="7.1796875" style="1" customWidth="1"/>
    <col min="9" max="9" width="8.81640625" style="1" customWidth="1"/>
    <col min="10" max="10" width="11" style="1" customWidth="1"/>
    <col min="11" max="11" width="9.1796875" style="1"/>
    <col min="12" max="12" width="22.7265625" style="1" bestFit="1" customWidth="1"/>
    <col min="13" max="16384" width="9.1796875" style="1"/>
  </cols>
  <sheetData>
    <row r="1" spans="1:14" ht="18" x14ac:dyDescent="0.4">
      <c r="A1" s="175"/>
      <c r="B1" s="175"/>
      <c r="C1" s="175"/>
      <c r="D1" s="175"/>
      <c r="E1" s="175"/>
      <c r="F1" s="175"/>
      <c r="G1" s="175"/>
      <c r="H1" s="175"/>
      <c r="I1" s="175"/>
      <c r="J1" s="175"/>
    </row>
    <row r="2" spans="1:14" ht="18" x14ac:dyDescent="0.4">
      <c r="A2" s="65"/>
      <c r="B2" s="65"/>
      <c r="C2" s="65"/>
      <c r="D2" s="65"/>
      <c r="E2" s="65"/>
      <c r="F2" s="65"/>
      <c r="G2" s="65"/>
      <c r="H2" s="65"/>
      <c r="I2" s="65"/>
      <c r="J2" s="65"/>
    </row>
    <row r="3" spans="1:14" ht="18" x14ac:dyDescent="0.4">
      <c r="A3" s="175" t="s">
        <v>119</v>
      </c>
      <c r="B3" s="175"/>
      <c r="C3" s="175"/>
      <c r="D3" s="175"/>
      <c r="E3" s="175"/>
      <c r="F3" s="175"/>
      <c r="G3" s="175"/>
      <c r="H3" s="175"/>
      <c r="I3" s="175"/>
      <c r="J3" s="175"/>
    </row>
    <row r="4" spans="1:14" ht="18" x14ac:dyDescent="0.4">
      <c r="A4" s="175" t="s">
        <v>17</v>
      </c>
      <c r="B4" s="175"/>
      <c r="C4" s="175"/>
      <c r="D4" s="175"/>
      <c r="E4" s="175"/>
      <c r="F4" s="175"/>
      <c r="G4" s="175"/>
      <c r="H4" s="175"/>
      <c r="I4" s="175"/>
      <c r="J4" s="175"/>
    </row>
    <row r="5" spans="1:14" ht="17.25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</row>
    <row r="6" spans="1:14" ht="22.5" customHeight="1" x14ac:dyDescent="0.3">
      <c r="A6" s="3" t="s">
        <v>0</v>
      </c>
      <c r="B6" s="176" t="s">
        <v>1</v>
      </c>
      <c r="C6" s="177"/>
      <c r="D6" s="178"/>
      <c r="E6" s="176" t="s">
        <v>2</v>
      </c>
      <c r="F6" s="177"/>
      <c r="G6" s="177"/>
      <c r="H6" s="178"/>
      <c r="I6" s="176" t="s">
        <v>3</v>
      </c>
      <c r="J6" s="178"/>
      <c r="N6" s="30"/>
    </row>
    <row r="7" spans="1:14" s="5" customFormat="1" ht="13.5" customHeight="1" x14ac:dyDescent="0.3">
      <c r="A7" s="4" t="s">
        <v>4</v>
      </c>
      <c r="B7" s="179" t="s">
        <v>5</v>
      </c>
      <c r="C7" s="180"/>
      <c r="D7" s="181"/>
      <c r="E7" s="182" t="s">
        <v>6</v>
      </c>
      <c r="F7" s="180"/>
      <c r="G7" s="180"/>
      <c r="H7" s="181"/>
      <c r="I7" s="179" t="s">
        <v>7</v>
      </c>
      <c r="J7" s="181"/>
      <c r="N7" s="30"/>
    </row>
    <row r="8" spans="1:14" ht="34" customHeight="1" x14ac:dyDescent="0.3">
      <c r="A8" s="58" t="s">
        <v>8</v>
      </c>
      <c r="B8" s="184" t="s">
        <v>99</v>
      </c>
      <c r="C8" s="185"/>
      <c r="D8" s="186"/>
      <c r="E8" s="6" t="s">
        <v>8</v>
      </c>
      <c r="F8" s="207" t="s">
        <v>104</v>
      </c>
      <c r="G8" s="207"/>
      <c r="H8" s="207"/>
      <c r="I8" s="163" t="s">
        <v>113</v>
      </c>
      <c r="J8" s="120" t="s">
        <v>123</v>
      </c>
      <c r="N8" s="30"/>
    </row>
    <row r="9" spans="1:14" ht="34" customHeight="1" x14ac:dyDescent="0.3">
      <c r="A9" s="171"/>
      <c r="B9" s="187"/>
      <c r="C9" s="188"/>
      <c r="D9" s="189"/>
      <c r="E9" s="6" t="s">
        <v>10</v>
      </c>
      <c r="F9" s="207" t="str">
        <f>'kabid dalduk'!F8:H8</f>
        <v>Indeks Pembangunan Berwawasan Kependudukan (IPBK)</v>
      </c>
      <c r="G9" s="207"/>
      <c r="H9" s="208"/>
      <c r="I9" s="163" t="str">
        <f>'kabid dalduk'!I8</f>
        <v>65.6</v>
      </c>
      <c r="J9" s="120" t="s">
        <v>123</v>
      </c>
      <c r="N9" s="30"/>
    </row>
    <row r="10" spans="1:14" ht="73.5" customHeight="1" x14ac:dyDescent="0.3">
      <c r="A10" s="171"/>
      <c r="B10" s="187"/>
      <c r="C10" s="188"/>
      <c r="D10" s="189"/>
      <c r="E10" s="6" t="s">
        <v>11</v>
      </c>
      <c r="F10" s="173" t="s">
        <v>144</v>
      </c>
      <c r="G10" s="173"/>
      <c r="H10" s="174"/>
      <c r="I10" s="15" t="s">
        <v>114</v>
      </c>
      <c r="J10" s="170" t="s">
        <v>142</v>
      </c>
      <c r="N10" s="30"/>
    </row>
    <row r="11" spans="1:14" ht="24" customHeight="1" x14ac:dyDescent="0.3">
      <c r="A11" s="171"/>
      <c r="B11" s="187"/>
      <c r="C11" s="188"/>
      <c r="D11" s="189"/>
      <c r="E11" s="6" t="s">
        <v>12</v>
      </c>
      <c r="F11" s="173" t="s">
        <v>112</v>
      </c>
      <c r="G11" s="173"/>
      <c r="H11" s="174"/>
      <c r="I11" s="15" t="s">
        <v>115</v>
      </c>
      <c r="J11" s="10" t="s">
        <v>116</v>
      </c>
      <c r="N11" s="30"/>
    </row>
    <row r="12" spans="1:14" ht="34" customHeight="1" x14ac:dyDescent="0.3">
      <c r="A12" s="171"/>
      <c r="B12" s="214"/>
      <c r="C12" s="215"/>
      <c r="D12" s="216"/>
      <c r="E12" s="6" t="s">
        <v>13</v>
      </c>
      <c r="F12" s="207" t="str">
        <f>'kabid dalduk'!F12:H12</f>
        <v>Persentase Kampung Keluarga Berkualitas yang Mandiri</v>
      </c>
      <c r="G12" s="207"/>
      <c r="H12" s="208"/>
      <c r="I12" s="172">
        <v>30</v>
      </c>
      <c r="J12" s="120" t="s">
        <v>9</v>
      </c>
      <c r="N12" s="30"/>
    </row>
    <row r="13" spans="1:14" ht="32.15" customHeight="1" x14ac:dyDescent="0.3">
      <c r="A13" s="169" t="s">
        <v>10</v>
      </c>
      <c r="B13" s="195" t="s">
        <v>97</v>
      </c>
      <c r="C13" s="196"/>
      <c r="D13" s="197"/>
      <c r="E13" s="6" t="s">
        <v>8</v>
      </c>
      <c r="F13" s="207" t="s">
        <v>98</v>
      </c>
      <c r="G13" s="207"/>
      <c r="H13" s="208"/>
      <c r="I13" s="205" t="s">
        <v>141</v>
      </c>
      <c r="J13" s="206"/>
    </row>
    <row r="14" spans="1:14" ht="15" customHeight="1" x14ac:dyDescent="0.3">
      <c r="A14" s="33"/>
      <c r="B14" s="34"/>
      <c r="C14" s="34"/>
      <c r="D14" s="35"/>
      <c r="E14" s="19"/>
      <c r="F14" s="37"/>
      <c r="G14" s="37"/>
      <c r="H14" s="37"/>
      <c r="I14" s="119"/>
      <c r="J14" s="118"/>
    </row>
    <row r="15" spans="1:14" ht="18.75" customHeight="1" x14ac:dyDescent="0.3">
      <c r="A15" s="18"/>
      <c r="B15" s="18" t="s">
        <v>0</v>
      </c>
      <c r="C15" s="28" t="s">
        <v>19</v>
      </c>
      <c r="D15" s="28"/>
      <c r="E15" s="28"/>
      <c r="F15" s="201" t="s">
        <v>15</v>
      </c>
      <c r="G15" s="201"/>
      <c r="H15" s="28"/>
      <c r="I15" s="201" t="s">
        <v>16</v>
      </c>
      <c r="J15" s="201"/>
      <c r="L15" s="136" t="e">
        <f>'kabid dalduk'!#REF!+'kabid KS'!K15+'Kabid KB'!L13+Sekdis!G11</f>
        <v>#REF!</v>
      </c>
    </row>
    <row r="16" spans="1:14" ht="32.25" customHeight="1" x14ac:dyDescent="0.3">
      <c r="A16" s="23"/>
      <c r="B16" s="24" t="s">
        <v>8</v>
      </c>
      <c r="C16" s="203" t="s">
        <v>95</v>
      </c>
      <c r="D16" s="203"/>
      <c r="E16" s="31"/>
      <c r="F16" s="204">
        <f>Sekdis!M17</f>
        <v>3360201492</v>
      </c>
      <c r="G16" s="204"/>
      <c r="H16" s="29"/>
      <c r="I16" s="191" t="s">
        <v>24</v>
      </c>
      <c r="J16" s="191"/>
      <c r="L16" s="121" t="e">
        <f>L20-L15</f>
        <v>#REF!</v>
      </c>
    </row>
    <row r="17" spans="1:19" ht="27.75" customHeight="1" x14ac:dyDescent="0.3">
      <c r="A17" s="24"/>
      <c r="B17" s="24" t="s">
        <v>10</v>
      </c>
      <c r="C17" s="203" t="s">
        <v>72</v>
      </c>
      <c r="D17" s="203"/>
      <c r="E17" s="31"/>
      <c r="F17" s="204">
        <v>182297000</v>
      </c>
      <c r="G17" s="204"/>
      <c r="H17" s="29"/>
      <c r="I17" s="191" t="s">
        <v>107</v>
      </c>
      <c r="J17" s="191"/>
    </row>
    <row r="18" spans="1:19" ht="27.75" customHeight="1" x14ac:dyDescent="0.3">
      <c r="A18" s="24"/>
      <c r="B18" s="24" t="s">
        <v>11</v>
      </c>
      <c r="C18" s="203" t="s">
        <v>63</v>
      </c>
      <c r="D18" s="203"/>
      <c r="E18" s="31"/>
      <c r="F18" s="204">
        <v>1310994000</v>
      </c>
      <c r="G18" s="204"/>
      <c r="H18" s="29"/>
      <c r="I18" s="191" t="s">
        <v>107</v>
      </c>
      <c r="J18" s="191"/>
    </row>
    <row r="19" spans="1:19" ht="39.65" customHeight="1" x14ac:dyDescent="0.3">
      <c r="A19" s="24"/>
      <c r="B19" s="24" t="s">
        <v>12</v>
      </c>
      <c r="C19" s="203" t="s">
        <v>61</v>
      </c>
      <c r="D19" s="203"/>
      <c r="E19" s="31"/>
      <c r="F19" s="204">
        <v>1700000000</v>
      </c>
      <c r="G19" s="204"/>
      <c r="H19" s="29"/>
      <c r="I19" s="191" t="s">
        <v>107</v>
      </c>
      <c r="J19" s="191"/>
      <c r="L19" s="121">
        <f>'kabid dalduk'!K17+'kabid KS'!K15+'Kabid KB'!L13+Sekdis!M17</f>
        <v>6553492492</v>
      </c>
    </row>
    <row r="20" spans="1:19" ht="30" customHeight="1" x14ac:dyDescent="0.3">
      <c r="A20" s="24"/>
      <c r="B20" s="24"/>
      <c r="C20" s="116"/>
      <c r="D20" s="116"/>
      <c r="E20" s="116"/>
      <c r="F20" s="117"/>
      <c r="G20" s="117"/>
      <c r="H20" s="117"/>
      <c r="I20" s="115"/>
      <c r="J20" s="115"/>
      <c r="L20" s="121">
        <f>SUM(F16:G19)</f>
        <v>6553492492</v>
      </c>
    </row>
    <row r="21" spans="1:19" ht="18.75" customHeight="1" x14ac:dyDescent="0.3">
      <c r="A21" s="24"/>
      <c r="B21" s="24"/>
      <c r="C21" s="116"/>
      <c r="D21" s="116"/>
      <c r="E21" s="116"/>
      <c r="F21" s="117"/>
      <c r="G21" s="117"/>
      <c r="H21" s="117"/>
      <c r="I21" s="115"/>
      <c r="J21" s="115"/>
      <c r="L21" s="124"/>
    </row>
    <row r="22" spans="1:19" ht="7.5" customHeight="1" x14ac:dyDescent="0.3">
      <c r="A22" s="192"/>
      <c r="B22" s="192"/>
      <c r="C22" s="192"/>
      <c r="D22" s="192"/>
      <c r="E22" s="192"/>
      <c r="F22" s="192"/>
      <c r="G22" s="192"/>
      <c r="H22" s="192"/>
      <c r="I22" s="192"/>
      <c r="J22" s="192"/>
    </row>
    <row r="23" spans="1:19" ht="15" customHeight="1" x14ac:dyDescent="0.3">
      <c r="A23" s="192" t="s">
        <v>73</v>
      </c>
      <c r="B23" s="192"/>
      <c r="C23" s="192"/>
      <c r="D23" s="192"/>
      <c r="E23" s="192" t="s">
        <v>74</v>
      </c>
      <c r="F23" s="192"/>
      <c r="G23" s="192"/>
      <c r="H23" s="192"/>
      <c r="I23" s="192"/>
      <c r="J23" s="192"/>
    </row>
    <row r="24" spans="1:19" ht="15.5" x14ac:dyDescent="0.3">
      <c r="A24" s="192"/>
      <c r="B24" s="192"/>
      <c r="C24" s="192"/>
      <c r="D24" s="192"/>
      <c r="E24" s="192" t="s">
        <v>25</v>
      </c>
      <c r="F24" s="192"/>
      <c r="G24" s="192"/>
      <c r="H24" s="192"/>
      <c r="I24" s="192"/>
      <c r="J24" s="192"/>
      <c r="L24" s="123"/>
    </row>
    <row r="25" spans="1:19" ht="15.5" x14ac:dyDescent="0.3">
      <c r="A25" s="40"/>
      <c r="B25" s="40"/>
      <c r="C25" s="25"/>
      <c r="D25" s="25"/>
      <c r="E25" s="40"/>
      <c r="F25" s="40"/>
      <c r="G25" s="40"/>
      <c r="H25" s="40"/>
      <c r="I25" s="40"/>
      <c r="J25" s="40"/>
    </row>
    <row r="26" spans="1:19" ht="15.5" x14ac:dyDescent="0.3">
      <c r="A26" s="40"/>
      <c r="B26" s="40"/>
      <c r="C26" s="25"/>
      <c r="D26" s="25"/>
      <c r="E26" s="40"/>
      <c r="F26" s="40"/>
      <c r="G26" s="40"/>
      <c r="H26" s="40"/>
      <c r="I26" s="40"/>
      <c r="J26" s="40"/>
      <c r="L26" s="123"/>
      <c r="M26" s="123"/>
      <c r="N26" s="123"/>
      <c r="O26" s="123"/>
      <c r="P26" s="123"/>
      <c r="Q26" s="123"/>
      <c r="R26" s="123"/>
      <c r="S26" s="123"/>
    </row>
    <row r="27" spans="1:19" ht="15.5" x14ac:dyDescent="0.3">
      <c r="A27" s="25"/>
      <c r="B27" s="25"/>
      <c r="C27" s="25"/>
      <c r="D27" s="25"/>
      <c r="E27" s="25"/>
      <c r="F27" s="25"/>
      <c r="G27" s="25"/>
      <c r="H27" s="25"/>
      <c r="I27" s="25"/>
      <c r="J27" s="25"/>
      <c r="L27" s="123"/>
      <c r="M27" s="123"/>
      <c r="N27" s="123"/>
      <c r="O27" s="123"/>
      <c r="P27" s="123"/>
      <c r="Q27" s="123"/>
      <c r="R27" s="123"/>
      <c r="S27" s="123"/>
    </row>
    <row r="28" spans="1:19" ht="15.5" x14ac:dyDescent="0.3">
      <c r="A28" s="194" t="s">
        <v>105</v>
      </c>
      <c r="B28" s="194"/>
      <c r="C28" s="194"/>
      <c r="D28" s="194"/>
      <c r="E28" s="194" t="s">
        <v>43</v>
      </c>
      <c r="F28" s="194"/>
      <c r="G28" s="194"/>
      <c r="H28" s="194"/>
      <c r="I28" s="194"/>
      <c r="J28" s="194"/>
      <c r="L28" s="123"/>
      <c r="M28" s="123"/>
      <c r="N28" s="123"/>
      <c r="O28" s="123"/>
      <c r="P28" s="123"/>
      <c r="Q28" s="123"/>
      <c r="R28" s="123"/>
      <c r="S28" s="123"/>
    </row>
    <row r="29" spans="1:19" ht="15.75" customHeight="1" x14ac:dyDescent="0.3">
      <c r="A29" s="192"/>
      <c r="B29" s="192"/>
      <c r="C29" s="192"/>
      <c r="D29" s="192"/>
      <c r="E29" s="192" t="s">
        <v>41</v>
      </c>
      <c r="F29" s="192"/>
      <c r="G29" s="192"/>
      <c r="H29" s="192"/>
      <c r="I29" s="192"/>
      <c r="J29" s="192"/>
      <c r="L29" s="123"/>
      <c r="M29" s="123"/>
      <c r="N29" s="123"/>
      <c r="O29" s="123"/>
      <c r="P29" s="123"/>
      <c r="Q29" s="123"/>
      <c r="R29" s="123"/>
      <c r="S29" s="123"/>
    </row>
    <row r="30" spans="1:19" ht="15.5" x14ac:dyDescent="0.3">
      <c r="A30" s="192"/>
      <c r="B30" s="192"/>
      <c r="C30" s="192"/>
      <c r="D30" s="192"/>
      <c r="E30" s="192" t="s">
        <v>42</v>
      </c>
      <c r="F30" s="192"/>
      <c r="G30" s="192"/>
      <c r="H30" s="192"/>
      <c r="I30" s="192"/>
      <c r="J30" s="192"/>
      <c r="L30" s="123"/>
      <c r="M30" s="123"/>
      <c r="N30" s="123"/>
      <c r="O30" s="123"/>
      <c r="P30" s="123"/>
      <c r="Q30" s="123"/>
      <c r="R30" s="123"/>
      <c r="S30" s="123"/>
    </row>
    <row r="31" spans="1:19" ht="15.5" x14ac:dyDescent="0.35">
      <c r="A31" s="26"/>
      <c r="B31" s="26"/>
      <c r="C31" s="26"/>
      <c r="D31" s="26"/>
      <c r="E31" s="26"/>
      <c r="F31" s="26"/>
      <c r="G31" s="26"/>
      <c r="H31" s="26"/>
      <c r="I31" s="26"/>
      <c r="J31" s="26"/>
      <c r="L31" s="123"/>
      <c r="M31" s="123"/>
      <c r="N31" s="123"/>
      <c r="O31" s="123"/>
      <c r="P31" s="123"/>
      <c r="Q31" s="123"/>
      <c r="R31" s="123"/>
      <c r="S31" s="123"/>
    </row>
    <row r="32" spans="1:19" ht="15.5" x14ac:dyDescent="0.35">
      <c r="A32" s="26"/>
      <c r="B32" s="26"/>
      <c r="C32" s="26"/>
      <c r="D32" s="26"/>
      <c r="E32" s="26"/>
      <c r="F32" s="26"/>
      <c r="G32" s="26"/>
      <c r="H32" s="26"/>
      <c r="I32" s="26"/>
      <c r="J32" s="26"/>
      <c r="L32" s="123"/>
      <c r="M32" s="123"/>
      <c r="N32" s="123"/>
      <c r="O32" s="123"/>
      <c r="P32" s="123"/>
      <c r="Q32" s="123"/>
      <c r="R32" s="123"/>
      <c r="S32" s="123"/>
    </row>
    <row r="33" spans="1:19" ht="15.5" x14ac:dyDescent="0.35">
      <c r="A33" s="26"/>
      <c r="B33" s="26"/>
      <c r="C33" s="26"/>
      <c r="D33" s="26"/>
      <c r="E33" s="26"/>
      <c r="F33" s="26"/>
      <c r="G33" s="26"/>
      <c r="H33" s="26"/>
      <c r="I33" s="26"/>
      <c r="J33" s="26"/>
      <c r="L33" s="123"/>
      <c r="M33" s="123"/>
      <c r="N33" s="123"/>
      <c r="O33" s="123"/>
      <c r="P33" s="123"/>
      <c r="Q33" s="123"/>
      <c r="R33" s="123"/>
      <c r="S33" s="123"/>
    </row>
    <row r="34" spans="1:19" ht="15.5" x14ac:dyDescent="0.35">
      <c r="A34" s="26"/>
      <c r="B34" s="26"/>
      <c r="C34" s="26"/>
      <c r="D34" s="26"/>
      <c r="E34" s="26"/>
      <c r="F34" s="26"/>
      <c r="G34" s="26"/>
      <c r="H34" s="26"/>
      <c r="I34" s="26"/>
      <c r="J34" s="26"/>
      <c r="L34" s="123"/>
      <c r="M34" s="123"/>
      <c r="N34" s="123"/>
      <c r="O34" s="123"/>
      <c r="P34" s="123"/>
      <c r="Q34" s="123"/>
      <c r="R34" s="123"/>
      <c r="S34" s="123"/>
    </row>
    <row r="35" spans="1:19" ht="15.5" x14ac:dyDescent="0.35">
      <c r="A35" s="26"/>
      <c r="B35" s="26"/>
      <c r="C35" s="26"/>
      <c r="D35" s="26"/>
      <c r="E35" s="26"/>
      <c r="F35" s="26"/>
      <c r="G35" s="26"/>
      <c r="H35" s="26"/>
      <c r="I35" s="26"/>
      <c r="J35" s="26"/>
      <c r="L35" s="123"/>
      <c r="M35" s="123"/>
      <c r="N35" s="123"/>
      <c r="O35" s="123"/>
      <c r="P35" s="123"/>
      <c r="Q35" s="123"/>
      <c r="R35" s="123"/>
      <c r="S35" s="123"/>
    </row>
    <row r="36" spans="1:19" ht="15.5" x14ac:dyDescent="0.35">
      <c r="A36" s="26"/>
      <c r="B36" s="26"/>
      <c r="C36" s="26"/>
      <c r="D36" s="26"/>
      <c r="E36" s="26"/>
      <c r="F36" s="26"/>
      <c r="G36" s="26"/>
      <c r="H36" s="26"/>
      <c r="I36" s="26"/>
      <c r="J36" s="26"/>
      <c r="L36" s="123"/>
      <c r="M36" s="123"/>
      <c r="N36" s="123"/>
      <c r="O36" s="123"/>
      <c r="P36" s="123"/>
      <c r="Q36" s="123"/>
      <c r="R36" s="123"/>
      <c r="S36" s="123"/>
    </row>
    <row r="37" spans="1:19" ht="15.5" x14ac:dyDescent="0.35">
      <c r="A37" s="26"/>
      <c r="B37" s="26"/>
      <c r="C37" s="26"/>
      <c r="D37" s="26"/>
      <c r="E37" s="26"/>
      <c r="F37" s="26"/>
      <c r="G37" s="26"/>
      <c r="H37" s="26"/>
      <c r="I37" s="26"/>
      <c r="J37" s="26"/>
      <c r="L37" s="123"/>
      <c r="M37" s="123"/>
      <c r="N37" s="123"/>
      <c r="O37" s="123"/>
      <c r="P37" s="123"/>
      <c r="Q37" s="123"/>
      <c r="R37" s="123"/>
      <c r="S37" s="123"/>
    </row>
    <row r="38" spans="1:19" ht="15.5" x14ac:dyDescent="0.35">
      <c r="A38" s="26"/>
      <c r="B38" s="26"/>
      <c r="C38" s="26"/>
      <c r="D38" s="26"/>
      <c r="E38" s="26"/>
      <c r="F38" s="26"/>
      <c r="G38" s="26"/>
      <c r="H38" s="26"/>
      <c r="I38" s="26"/>
      <c r="J38" s="26"/>
      <c r="L38" s="123"/>
      <c r="M38" s="123"/>
      <c r="N38" s="123"/>
      <c r="O38" s="123"/>
      <c r="P38" s="123"/>
      <c r="Q38" s="123"/>
      <c r="R38" s="123"/>
      <c r="S38" s="123"/>
    </row>
    <row r="39" spans="1:19" ht="15.5" x14ac:dyDescent="0.35">
      <c r="A39" s="26"/>
      <c r="B39" s="26"/>
      <c r="C39" s="26"/>
      <c r="D39" s="26"/>
      <c r="E39" s="26"/>
      <c r="F39" s="26"/>
      <c r="G39" s="26"/>
      <c r="H39" s="26"/>
      <c r="I39" s="26"/>
      <c r="J39" s="26"/>
      <c r="L39" s="123"/>
      <c r="M39" s="123"/>
      <c r="N39" s="123"/>
      <c r="O39" s="123"/>
      <c r="P39" s="123"/>
      <c r="Q39" s="123"/>
      <c r="R39" s="123"/>
      <c r="S39" s="123"/>
    </row>
    <row r="40" spans="1:19" ht="15.5" x14ac:dyDescent="0.35">
      <c r="A40" s="26"/>
      <c r="B40" s="26"/>
      <c r="C40" s="26"/>
      <c r="D40" s="26"/>
      <c r="E40" s="26"/>
      <c r="F40" s="26"/>
      <c r="G40" s="26"/>
      <c r="H40" s="26"/>
      <c r="I40" s="26"/>
      <c r="J40" s="26"/>
      <c r="L40" s="123"/>
      <c r="M40" s="123"/>
      <c r="N40" s="123"/>
      <c r="O40" s="123"/>
      <c r="P40" s="123"/>
    </row>
    <row r="41" spans="1:19" ht="15.5" x14ac:dyDescent="0.35">
      <c r="A41" s="26"/>
      <c r="B41" s="26"/>
      <c r="C41" s="26"/>
      <c r="D41" s="26"/>
      <c r="E41" s="26"/>
      <c r="F41" s="26"/>
      <c r="G41" s="26"/>
      <c r="H41" s="26"/>
      <c r="I41" s="26"/>
      <c r="J41" s="26"/>
      <c r="L41" s="123"/>
      <c r="M41" s="123"/>
      <c r="N41" s="123"/>
      <c r="O41" s="123"/>
      <c r="P41" s="123"/>
    </row>
    <row r="42" spans="1:19" ht="15.5" x14ac:dyDescent="0.35">
      <c r="A42" s="26"/>
      <c r="B42" s="26"/>
      <c r="C42" s="26"/>
      <c r="D42" s="26"/>
      <c r="E42" s="26"/>
      <c r="F42" s="26"/>
      <c r="G42" s="26"/>
      <c r="H42" s="26"/>
      <c r="I42" s="26"/>
      <c r="J42" s="26"/>
      <c r="L42" s="123"/>
      <c r="M42" s="123"/>
      <c r="N42" s="123"/>
      <c r="O42" s="123"/>
      <c r="P42" s="123"/>
    </row>
    <row r="43" spans="1:19" ht="15.5" x14ac:dyDescent="0.35">
      <c r="A43" s="26"/>
      <c r="B43" s="26"/>
      <c r="C43" s="26"/>
      <c r="D43" s="26"/>
      <c r="E43" s="26"/>
      <c r="F43" s="26"/>
      <c r="G43" s="26"/>
      <c r="H43" s="26"/>
      <c r="I43" s="26"/>
      <c r="J43" s="26"/>
      <c r="L43" s="123"/>
      <c r="M43" s="123"/>
      <c r="N43" s="123"/>
      <c r="O43" s="123"/>
      <c r="P43" s="123"/>
    </row>
    <row r="44" spans="1:19" ht="15.5" x14ac:dyDescent="0.35">
      <c r="A44" s="26"/>
      <c r="B44" s="26"/>
      <c r="C44" s="26"/>
      <c r="D44" s="26"/>
      <c r="E44" s="26"/>
      <c r="F44" s="26"/>
      <c r="G44" s="26"/>
      <c r="H44" s="26"/>
      <c r="I44" s="26"/>
      <c r="J44" s="26"/>
    </row>
    <row r="45" spans="1:19" ht="15.5" x14ac:dyDescent="0.35">
      <c r="A45" s="26"/>
      <c r="B45" s="26"/>
      <c r="C45" s="26"/>
      <c r="D45" s="26"/>
      <c r="E45" s="26"/>
      <c r="F45" s="26"/>
      <c r="G45" s="26"/>
      <c r="H45" s="26"/>
      <c r="I45" s="26"/>
      <c r="J45" s="26"/>
    </row>
    <row r="46" spans="1:19" ht="15.5" x14ac:dyDescent="0.35">
      <c r="A46" s="26"/>
      <c r="B46" s="26"/>
      <c r="C46" s="26"/>
      <c r="D46" s="26"/>
      <c r="E46" s="26"/>
      <c r="F46" s="26"/>
      <c r="G46" s="26"/>
      <c r="H46" s="26"/>
      <c r="I46" s="26"/>
      <c r="J46" s="26"/>
    </row>
    <row r="47" spans="1:19" ht="15.5" x14ac:dyDescent="0.35">
      <c r="A47" s="26"/>
      <c r="B47" s="26"/>
      <c r="C47" s="26"/>
      <c r="D47" s="26"/>
      <c r="E47" s="26"/>
      <c r="F47" s="26"/>
      <c r="G47" s="26"/>
      <c r="H47" s="26"/>
      <c r="I47" s="26"/>
      <c r="J47" s="26"/>
    </row>
    <row r="48" spans="1:19" ht="15.5" x14ac:dyDescent="0.35">
      <c r="B48" s="26"/>
      <c r="C48" s="26"/>
      <c r="D48" s="26"/>
      <c r="E48" s="26"/>
      <c r="F48" s="26"/>
      <c r="G48" s="26"/>
      <c r="H48" s="26"/>
      <c r="I48" s="26"/>
      <c r="J48" s="26"/>
    </row>
    <row r="49" spans="2:10" ht="15.5" x14ac:dyDescent="0.35">
      <c r="B49" s="26"/>
      <c r="C49" s="26"/>
      <c r="D49" s="26"/>
      <c r="E49" s="26"/>
      <c r="F49" s="26"/>
      <c r="G49" s="26"/>
      <c r="H49" s="26"/>
      <c r="I49" s="26"/>
      <c r="J49" s="26"/>
    </row>
    <row r="50" spans="2:10" ht="15.5" x14ac:dyDescent="0.35">
      <c r="B50" s="26"/>
      <c r="C50" s="26"/>
      <c r="D50" s="26"/>
      <c r="E50" s="26"/>
      <c r="F50" s="26"/>
      <c r="G50" s="26"/>
      <c r="H50" s="26"/>
      <c r="I50" s="26"/>
      <c r="J50" s="26"/>
    </row>
    <row r="51" spans="2:10" ht="15.5" x14ac:dyDescent="0.35">
      <c r="B51" s="26"/>
      <c r="C51" s="26"/>
      <c r="D51" s="26"/>
      <c r="E51" s="26"/>
      <c r="F51" s="26"/>
      <c r="G51" s="26"/>
      <c r="H51" s="26"/>
      <c r="I51" s="26"/>
      <c r="J51" s="26"/>
    </row>
    <row r="52" spans="2:10" ht="15.5" x14ac:dyDescent="0.35">
      <c r="B52" s="26"/>
      <c r="C52" s="26"/>
      <c r="D52" s="26"/>
      <c r="E52" s="26"/>
      <c r="F52" s="26"/>
      <c r="G52" s="26"/>
      <c r="H52" s="26"/>
      <c r="I52" s="26"/>
      <c r="J52" s="26"/>
    </row>
    <row r="53" spans="2:10" ht="15.5" x14ac:dyDescent="0.35">
      <c r="B53" s="26"/>
      <c r="C53" s="26"/>
      <c r="D53" s="26"/>
      <c r="E53" s="26"/>
      <c r="F53" s="26"/>
      <c r="G53" s="26"/>
      <c r="H53" s="26"/>
      <c r="I53" s="26"/>
      <c r="J53" s="26"/>
    </row>
    <row r="54" spans="2:10" ht="15.5" x14ac:dyDescent="0.35">
      <c r="B54" s="26"/>
      <c r="C54" s="26"/>
      <c r="D54" s="26"/>
      <c r="E54" s="26"/>
      <c r="F54" s="26"/>
      <c r="G54" s="26"/>
      <c r="H54" s="26"/>
      <c r="I54" s="26"/>
      <c r="J54" s="26"/>
    </row>
    <row r="55" spans="2:10" ht="15.5" x14ac:dyDescent="0.35">
      <c r="B55" s="26"/>
      <c r="C55" s="26"/>
      <c r="D55" s="26"/>
      <c r="E55" s="26"/>
      <c r="F55" s="26"/>
      <c r="G55" s="26"/>
      <c r="H55" s="26"/>
      <c r="I55" s="26"/>
      <c r="J55" s="26"/>
    </row>
    <row r="56" spans="2:10" ht="15.5" x14ac:dyDescent="0.35">
      <c r="B56" s="26"/>
      <c r="C56" s="26"/>
      <c r="D56" s="26"/>
      <c r="E56" s="26"/>
      <c r="F56" s="26"/>
      <c r="G56" s="26"/>
      <c r="H56" s="26"/>
      <c r="I56" s="26"/>
      <c r="J56" s="26"/>
    </row>
    <row r="57" spans="2:10" ht="15.5" x14ac:dyDescent="0.35">
      <c r="B57" s="26"/>
      <c r="C57" s="26"/>
      <c r="D57" s="26"/>
      <c r="E57" s="26"/>
      <c r="F57" s="26"/>
      <c r="G57" s="26"/>
      <c r="H57" s="26"/>
      <c r="I57" s="26"/>
      <c r="J57" s="26"/>
    </row>
    <row r="58" spans="2:10" ht="15.5" x14ac:dyDescent="0.35">
      <c r="B58" s="26"/>
      <c r="C58" s="26"/>
      <c r="D58" s="26"/>
      <c r="E58" s="26"/>
      <c r="F58" s="26"/>
      <c r="G58" s="26"/>
      <c r="H58" s="26"/>
      <c r="I58" s="26"/>
      <c r="J58" s="26"/>
    </row>
    <row r="59" spans="2:10" ht="15.5" x14ac:dyDescent="0.35">
      <c r="B59" s="26"/>
      <c r="C59" s="26"/>
      <c r="D59" s="26"/>
      <c r="E59" s="26"/>
      <c r="F59" s="26"/>
      <c r="G59" s="26"/>
      <c r="H59" s="26"/>
      <c r="I59" s="26"/>
      <c r="J59" s="26"/>
    </row>
    <row r="60" spans="2:10" ht="15.5" x14ac:dyDescent="0.35">
      <c r="B60" s="26"/>
      <c r="C60" s="26"/>
      <c r="D60" s="26"/>
      <c r="E60" s="26"/>
      <c r="F60" s="26"/>
      <c r="G60" s="26"/>
      <c r="H60" s="26"/>
      <c r="I60" s="26"/>
      <c r="J60" s="26"/>
    </row>
    <row r="61" spans="2:10" ht="15.5" x14ac:dyDescent="0.35">
      <c r="B61" s="26"/>
      <c r="C61" s="26"/>
      <c r="D61" s="26"/>
      <c r="E61" s="26"/>
      <c r="F61" s="26"/>
      <c r="G61" s="26"/>
      <c r="H61" s="26"/>
      <c r="I61" s="26"/>
      <c r="J61" s="26"/>
    </row>
    <row r="62" spans="2:10" ht="15.5" x14ac:dyDescent="0.35">
      <c r="B62" s="26"/>
      <c r="C62" s="26"/>
      <c r="D62" s="26"/>
      <c r="E62" s="26"/>
      <c r="F62" s="26"/>
      <c r="G62" s="26"/>
      <c r="H62" s="26"/>
      <c r="I62" s="26"/>
      <c r="J62" s="26"/>
    </row>
    <row r="63" spans="2:10" ht="15.5" x14ac:dyDescent="0.35">
      <c r="B63" s="26"/>
      <c r="C63" s="26"/>
      <c r="D63" s="26"/>
      <c r="E63" s="26"/>
      <c r="F63" s="26"/>
      <c r="G63" s="26"/>
      <c r="H63" s="26"/>
      <c r="I63" s="26"/>
      <c r="J63" s="26"/>
    </row>
    <row r="64" spans="2:10" ht="15.5" x14ac:dyDescent="0.35">
      <c r="B64" s="26"/>
      <c r="C64" s="26"/>
      <c r="D64" s="26"/>
      <c r="E64" s="26"/>
      <c r="F64" s="26"/>
      <c r="G64" s="26"/>
      <c r="H64" s="26"/>
      <c r="I64" s="26"/>
      <c r="J64" s="26"/>
    </row>
    <row r="65" spans="1:14" ht="15.5" x14ac:dyDescent="0.35">
      <c r="B65" s="26"/>
      <c r="C65" s="26"/>
      <c r="D65" s="26"/>
      <c r="E65" s="26"/>
      <c r="F65" s="26"/>
      <c r="G65" s="26"/>
      <c r="H65" s="26"/>
      <c r="I65" s="26"/>
      <c r="J65" s="26"/>
    </row>
    <row r="66" spans="1:14" ht="18" x14ac:dyDescent="0.4">
      <c r="A66" s="175"/>
      <c r="B66" s="175"/>
      <c r="C66" s="175"/>
      <c r="D66" s="175"/>
      <c r="E66" s="175"/>
      <c r="F66" s="175"/>
      <c r="G66" s="175"/>
      <c r="H66" s="175"/>
      <c r="I66" s="175"/>
      <c r="J66" s="175"/>
    </row>
    <row r="67" spans="1:14" ht="18" x14ac:dyDescent="0.4">
      <c r="A67" s="85"/>
      <c r="B67" s="85"/>
      <c r="C67" s="85"/>
      <c r="D67" s="85"/>
      <c r="E67" s="85"/>
      <c r="F67" s="85"/>
      <c r="G67" s="85"/>
      <c r="H67" s="85"/>
      <c r="I67" s="85"/>
      <c r="J67" s="85"/>
    </row>
    <row r="68" spans="1:14" ht="18" x14ac:dyDescent="0.4">
      <c r="A68" s="85"/>
      <c r="B68" s="85"/>
      <c r="C68" s="85"/>
      <c r="D68" s="85"/>
      <c r="E68" s="85"/>
      <c r="F68" s="85"/>
      <c r="G68" s="85"/>
      <c r="H68" s="85"/>
      <c r="I68" s="85"/>
      <c r="J68" s="85"/>
    </row>
    <row r="69" spans="1:14" ht="18" x14ac:dyDescent="0.4">
      <c r="A69" s="85"/>
      <c r="B69" s="85"/>
      <c r="C69" s="85"/>
      <c r="D69" s="85"/>
      <c r="E69" s="85"/>
      <c r="F69" s="85"/>
      <c r="G69" s="85"/>
      <c r="H69" s="85"/>
      <c r="I69" s="85"/>
      <c r="J69" s="85"/>
    </row>
    <row r="70" spans="1:14" ht="18" x14ac:dyDescent="0.4">
      <c r="A70" s="85"/>
      <c r="B70" s="85"/>
      <c r="C70" s="85"/>
      <c r="D70" s="85"/>
      <c r="E70" s="85"/>
      <c r="F70" s="85"/>
      <c r="G70" s="85"/>
      <c r="H70" s="85"/>
      <c r="I70" s="85"/>
      <c r="J70" s="85"/>
    </row>
    <row r="71" spans="1:14" ht="18" x14ac:dyDescent="0.4">
      <c r="A71" s="85"/>
      <c r="B71" s="85"/>
      <c r="C71" s="85"/>
      <c r="D71" s="85"/>
      <c r="E71" s="85"/>
      <c r="F71" s="85"/>
      <c r="G71" s="85"/>
      <c r="H71" s="85"/>
      <c r="I71" s="85"/>
      <c r="J71" s="85"/>
    </row>
    <row r="72" spans="1:14" ht="18" x14ac:dyDescent="0.4">
      <c r="A72" s="85"/>
      <c r="B72" s="85"/>
      <c r="C72" s="85"/>
      <c r="D72" s="85"/>
      <c r="E72" s="85"/>
      <c r="F72" s="85"/>
      <c r="G72" s="85"/>
      <c r="H72" s="85"/>
      <c r="I72" s="85"/>
      <c r="J72" s="85"/>
    </row>
    <row r="73" spans="1:14" ht="18" x14ac:dyDescent="0.4">
      <c r="A73" s="85"/>
      <c r="B73" s="85"/>
      <c r="C73" s="85"/>
      <c r="D73" s="85"/>
      <c r="E73" s="85"/>
      <c r="F73" s="85"/>
      <c r="G73" s="85"/>
      <c r="H73" s="85"/>
      <c r="I73" s="85"/>
      <c r="J73" s="85"/>
    </row>
    <row r="74" spans="1:14" ht="18" x14ac:dyDescent="0.4">
      <c r="A74" s="85"/>
      <c r="B74" s="85"/>
      <c r="C74" s="85"/>
      <c r="D74" s="85"/>
      <c r="E74" s="85"/>
      <c r="F74" s="85"/>
      <c r="G74" s="85"/>
      <c r="H74" s="85"/>
      <c r="I74" s="85"/>
      <c r="J74" s="85"/>
    </row>
    <row r="77" spans="1:14" ht="18" x14ac:dyDescent="0.4">
      <c r="A77" s="175" t="s">
        <v>87</v>
      </c>
      <c r="B77" s="175"/>
      <c r="C77" s="175"/>
      <c r="D77" s="175"/>
      <c r="E77" s="175"/>
      <c r="F77" s="175"/>
      <c r="G77" s="175"/>
      <c r="H77" s="175"/>
      <c r="I77" s="175"/>
      <c r="J77" s="175"/>
    </row>
    <row r="78" spans="1:14" ht="18" x14ac:dyDescent="0.4">
      <c r="A78" s="175" t="s">
        <v>17</v>
      </c>
      <c r="B78" s="175"/>
      <c r="C78" s="175"/>
      <c r="D78" s="175"/>
      <c r="E78" s="175"/>
      <c r="F78" s="175"/>
      <c r="G78" s="175"/>
      <c r="H78" s="175"/>
      <c r="I78" s="175"/>
      <c r="J78" s="175"/>
    </row>
    <row r="79" spans="1:14" ht="17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4" ht="22.5" customHeight="1" x14ac:dyDescent="0.3">
      <c r="A80" s="3" t="s">
        <v>0</v>
      </c>
      <c r="B80" s="176" t="s">
        <v>1</v>
      </c>
      <c r="C80" s="177"/>
      <c r="D80" s="178"/>
      <c r="E80" s="176" t="s">
        <v>2</v>
      </c>
      <c r="F80" s="177"/>
      <c r="G80" s="177"/>
      <c r="H80" s="178"/>
      <c r="I80" s="176" t="s">
        <v>3</v>
      </c>
      <c r="J80" s="178"/>
      <c r="N80" s="30" t="s">
        <v>26</v>
      </c>
    </row>
    <row r="81" spans="1:14" s="5" customFormat="1" ht="13.5" customHeight="1" x14ac:dyDescent="0.3">
      <c r="A81" s="4" t="s">
        <v>4</v>
      </c>
      <c r="B81" s="179" t="s">
        <v>5</v>
      </c>
      <c r="C81" s="180"/>
      <c r="D81" s="181"/>
      <c r="E81" s="179" t="s">
        <v>6</v>
      </c>
      <c r="F81" s="180"/>
      <c r="G81" s="180"/>
      <c r="H81" s="181"/>
      <c r="I81" s="182" t="s">
        <v>7</v>
      </c>
      <c r="J81" s="183"/>
      <c r="N81" s="30" t="s">
        <v>27</v>
      </c>
    </row>
    <row r="82" spans="1:14" ht="15.75" customHeight="1" x14ac:dyDescent="0.3">
      <c r="A82" s="58" t="s">
        <v>8</v>
      </c>
      <c r="B82" s="184" t="s">
        <v>51</v>
      </c>
      <c r="C82" s="185"/>
      <c r="D82" s="186"/>
      <c r="E82" s="6" t="s">
        <v>8</v>
      </c>
      <c r="F82" s="185" t="s">
        <v>53</v>
      </c>
      <c r="G82" s="185"/>
      <c r="H82" s="186"/>
      <c r="I82" s="59" t="s">
        <v>76</v>
      </c>
      <c r="J82" s="87" t="s">
        <v>9</v>
      </c>
      <c r="N82" s="30" t="s">
        <v>28</v>
      </c>
    </row>
    <row r="83" spans="1:14" ht="31.5" customHeight="1" x14ac:dyDescent="0.3">
      <c r="A83" s="95"/>
      <c r="B83" s="187"/>
      <c r="C83" s="188"/>
      <c r="D83" s="189"/>
      <c r="E83" s="6" t="s">
        <v>10</v>
      </c>
      <c r="F83" s="209" t="s">
        <v>85</v>
      </c>
      <c r="G83" s="209"/>
      <c r="H83" s="210"/>
      <c r="I83" s="9">
        <v>3.58</v>
      </c>
      <c r="J83" s="87" t="s">
        <v>9</v>
      </c>
      <c r="N83" s="30" t="s">
        <v>30</v>
      </c>
    </row>
    <row r="84" spans="1:14" ht="33.75" customHeight="1" x14ac:dyDescent="0.3">
      <c r="A84" s="11"/>
      <c r="B84" s="12"/>
      <c r="C84" s="13"/>
      <c r="D84" s="14"/>
      <c r="E84" s="6" t="s">
        <v>11</v>
      </c>
      <c r="F84" s="173" t="s">
        <v>52</v>
      </c>
      <c r="G84" s="173"/>
      <c r="H84" s="174"/>
      <c r="I84" s="15" t="s">
        <v>77</v>
      </c>
      <c r="J84" s="87" t="s">
        <v>9</v>
      </c>
    </row>
    <row r="85" spans="1:14" ht="33.75" customHeight="1" x14ac:dyDescent="0.35">
      <c r="A85" s="11"/>
      <c r="B85" s="12"/>
      <c r="C85" s="13"/>
      <c r="D85" s="14"/>
      <c r="E85" s="6" t="s">
        <v>12</v>
      </c>
      <c r="F85" s="211" t="s">
        <v>60</v>
      </c>
      <c r="G85" s="211"/>
      <c r="H85" s="212"/>
      <c r="I85" s="15" t="s">
        <v>80</v>
      </c>
      <c r="J85" s="87" t="s">
        <v>9</v>
      </c>
    </row>
    <row r="86" spans="1:14" ht="31.5" customHeight="1" x14ac:dyDescent="0.35">
      <c r="A86" s="11"/>
      <c r="B86" s="12"/>
      <c r="C86" s="13"/>
      <c r="D86" s="14"/>
      <c r="E86" s="6" t="s">
        <v>13</v>
      </c>
      <c r="F86" s="211" t="s">
        <v>86</v>
      </c>
      <c r="G86" s="211"/>
      <c r="H86" s="212"/>
      <c r="I86" s="15">
        <v>100</v>
      </c>
      <c r="J86" s="87" t="s">
        <v>9</v>
      </c>
    </row>
    <row r="87" spans="1:14" ht="15" customHeight="1" x14ac:dyDescent="0.3">
      <c r="A87" s="33"/>
      <c r="B87" s="34"/>
      <c r="C87" s="34"/>
      <c r="D87" s="35"/>
      <c r="E87" s="36"/>
      <c r="F87" s="37"/>
      <c r="G87" s="37"/>
      <c r="H87" s="37"/>
      <c r="I87" s="38"/>
      <c r="J87" s="86"/>
    </row>
    <row r="88" spans="1:14" ht="18.75" customHeight="1" x14ac:dyDescent="0.3">
      <c r="A88" s="18"/>
      <c r="B88" s="18" t="s">
        <v>0</v>
      </c>
      <c r="C88" s="88" t="s">
        <v>19</v>
      </c>
      <c r="D88" s="88"/>
      <c r="E88" s="88"/>
      <c r="F88" s="201" t="s">
        <v>15</v>
      </c>
      <c r="G88" s="201"/>
      <c r="H88" s="88"/>
      <c r="I88" s="201" t="s">
        <v>16</v>
      </c>
      <c r="J88" s="201"/>
    </row>
    <row r="89" spans="1:14" ht="32.25" customHeight="1" x14ac:dyDescent="0.3">
      <c r="A89" s="23"/>
      <c r="B89" s="24" t="s">
        <v>8</v>
      </c>
      <c r="C89" s="203" t="s">
        <v>71</v>
      </c>
      <c r="D89" s="203"/>
      <c r="E89" s="97"/>
      <c r="F89" s="213">
        <v>3063427201</v>
      </c>
      <c r="G89" s="213"/>
      <c r="H89" s="94"/>
      <c r="I89" s="191" t="s">
        <v>49</v>
      </c>
      <c r="J89" s="191"/>
    </row>
    <row r="90" spans="1:14" ht="27.75" customHeight="1" x14ac:dyDescent="0.3">
      <c r="A90" s="24"/>
      <c r="B90" s="24" t="s">
        <v>10</v>
      </c>
      <c r="C90" s="203" t="s">
        <v>72</v>
      </c>
      <c r="D90" s="203"/>
      <c r="E90" s="97"/>
      <c r="F90" s="213">
        <v>111700000</v>
      </c>
      <c r="G90" s="213"/>
      <c r="H90" s="94"/>
      <c r="I90" s="191" t="s">
        <v>49</v>
      </c>
      <c r="J90" s="191"/>
    </row>
    <row r="91" spans="1:14" ht="27.75" customHeight="1" x14ac:dyDescent="0.3">
      <c r="A91" s="24"/>
      <c r="B91" s="24" t="s">
        <v>11</v>
      </c>
      <c r="C91" s="203" t="s">
        <v>63</v>
      </c>
      <c r="D91" s="203"/>
      <c r="E91" s="97"/>
      <c r="F91" s="213">
        <v>3893605000</v>
      </c>
      <c r="G91" s="213"/>
      <c r="H91" s="94"/>
      <c r="I91" s="191" t="s">
        <v>49</v>
      </c>
      <c r="J91" s="191"/>
    </row>
    <row r="92" spans="1:14" ht="30" customHeight="1" x14ac:dyDescent="0.3">
      <c r="A92" s="24"/>
      <c r="B92" s="24" t="s">
        <v>12</v>
      </c>
      <c r="C92" s="203" t="s">
        <v>61</v>
      </c>
      <c r="D92" s="203"/>
      <c r="E92" s="97"/>
      <c r="F92" s="213">
        <v>3826049833</v>
      </c>
      <c r="G92" s="213"/>
      <c r="H92" s="94"/>
      <c r="I92" s="191" t="s">
        <v>49</v>
      </c>
      <c r="J92" s="191"/>
    </row>
    <row r="93" spans="1:14" ht="30" customHeight="1" x14ac:dyDescent="0.3">
      <c r="A93" s="24"/>
      <c r="B93" s="24"/>
      <c r="C93" s="97">
        <v>5</v>
      </c>
      <c r="D93" s="97"/>
      <c r="E93" s="97"/>
      <c r="F93" s="213"/>
      <c r="G93" s="213"/>
      <c r="H93" s="94"/>
      <c r="I93" s="90"/>
      <c r="J93" s="90"/>
    </row>
    <row r="94" spans="1:14" ht="15.5" x14ac:dyDescent="0.3">
      <c r="A94" s="192"/>
      <c r="B94" s="192"/>
      <c r="C94" s="192"/>
      <c r="D94" s="192"/>
      <c r="E94" s="192"/>
      <c r="F94" s="192"/>
      <c r="G94" s="192"/>
      <c r="H94" s="192"/>
      <c r="I94" s="192"/>
      <c r="J94" s="192"/>
    </row>
    <row r="95" spans="1:14" ht="15" customHeight="1" x14ac:dyDescent="0.3">
      <c r="A95" s="192" t="s">
        <v>73</v>
      </c>
      <c r="B95" s="192"/>
      <c r="C95" s="192"/>
      <c r="D95" s="192"/>
      <c r="E95" s="192" t="s">
        <v>74</v>
      </c>
      <c r="F95" s="192"/>
      <c r="G95" s="192"/>
      <c r="H95" s="192"/>
      <c r="I95" s="192"/>
      <c r="J95" s="192"/>
    </row>
    <row r="96" spans="1:14" ht="15.5" x14ac:dyDescent="0.3">
      <c r="A96" s="192"/>
      <c r="B96" s="192"/>
      <c r="C96" s="192"/>
      <c r="D96" s="192"/>
      <c r="E96" s="192" t="s">
        <v>25</v>
      </c>
      <c r="F96" s="192"/>
      <c r="G96" s="192"/>
      <c r="H96" s="192"/>
      <c r="I96" s="192"/>
      <c r="J96" s="192"/>
    </row>
    <row r="97" spans="1:10" ht="15.5" x14ac:dyDescent="0.3">
      <c r="A97" s="89"/>
      <c r="B97" s="89"/>
      <c r="C97" s="25"/>
      <c r="D97" s="25"/>
      <c r="E97" s="89"/>
      <c r="F97" s="89"/>
      <c r="G97" s="89"/>
      <c r="H97" s="89"/>
      <c r="I97" s="89"/>
      <c r="J97" s="89"/>
    </row>
    <row r="98" spans="1:10" ht="15.5" x14ac:dyDescent="0.3">
      <c r="A98" s="89"/>
      <c r="B98" s="89"/>
      <c r="C98" s="25"/>
      <c r="D98" s="25"/>
      <c r="E98" s="89"/>
      <c r="F98" s="89"/>
      <c r="G98" s="89"/>
      <c r="H98" s="89"/>
      <c r="I98" s="89"/>
      <c r="J98" s="89"/>
    </row>
    <row r="99" spans="1:10" ht="15.5" x14ac:dyDescent="0.3">
      <c r="A99" s="25"/>
      <c r="B99" s="25"/>
      <c r="C99" s="25"/>
      <c r="D99" s="25"/>
      <c r="E99" s="25"/>
      <c r="F99" s="25"/>
      <c r="G99" s="25"/>
      <c r="H99" s="25"/>
      <c r="I99" s="25"/>
      <c r="J99" s="25"/>
    </row>
    <row r="100" spans="1:10" ht="15.5" x14ac:dyDescent="0.3">
      <c r="A100" s="194" t="s">
        <v>75</v>
      </c>
      <c r="B100" s="194"/>
      <c r="C100" s="194"/>
      <c r="D100" s="194"/>
      <c r="E100" s="194" t="s">
        <v>43</v>
      </c>
      <c r="F100" s="194"/>
      <c r="G100" s="194"/>
      <c r="H100" s="194"/>
      <c r="I100" s="194"/>
      <c r="J100" s="194"/>
    </row>
    <row r="101" spans="1:10" ht="15.75" customHeight="1" x14ac:dyDescent="0.3">
      <c r="A101" s="192"/>
      <c r="B101" s="192"/>
      <c r="C101" s="192"/>
      <c r="D101" s="192"/>
      <c r="E101" s="192" t="s">
        <v>41</v>
      </c>
      <c r="F101" s="192"/>
      <c r="G101" s="192"/>
      <c r="H101" s="192"/>
      <c r="I101" s="192"/>
      <c r="J101" s="192"/>
    </row>
    <row r="102" spans="1:10" ht="15.5" x14ac:dyDescent="0.3">
      <c r="A102" s="192"/>
      <c r="B102" s="192"/>
      <c r="C102" s="192"/>
      <c r="D102" s="192"/>
      <c r="E102" s="192" t="s">
        <v>42</v>
      </c>
      <c r="F102" s="192"/>
      <c r="G102" s="192"/>
      <c r="H102" s="192"/>
      <c r="I102" s="192"/>
      <c r="J102" s="192"/>
    </row>
  </sheetData>
  <mergeCells count="86">
    <mergeCell ref="F9:H9"/>
    <mergeCell ref="F10:H10"/>
    <mergeCell ref="F11:H11"/>
    <mergeCell ref="F12:H12"/>
    <mergeCell ref="B8:D12"/>
    <mergeCell ref="C92:D92"/>
    <mergeCell ref="F92:G92"/>
    <mergeCell ref="I92:J92"/>
    <mergeCell ref="A102:D102"/>
    <mergeCell ref="E102:J102"/>
    <mergeCell ref="A96:D96"/>
    <mergeCell ref="E96:J96"/>
    <mergeCell ref="A100:D100"/>
    <mergeCell ref="E100:J100"/>
    <mergeCell ref="A101:D101"/>
    <mergeCell ref="E101:J101"/>
    <mergeCell ref="F93:G93"/>
    <mergeCell ref="A94:D94"/>
    <mergeCell ref="E94:J94"/>
    <mergeCell ref="A95:D95"/>
    <mergeCell ref="E95:J95"/>
    <mergeCell ref="C90:D90"/>
    <mergeCell ref="F90:G90"/>
    <mergeCell ref="I90:J90"/>
    <mergeCell ref="C91:D91"/>
    <mergeCell ref="F91:G91"/>
    <mergeCell ref="I91:J91"/>
    <mergeCell ref="F86:H86"/>
    <mergeCell ref="F88:G88"/>
    <mergeCell ref="I88:J88"/>
    <mergeCell ref="C89:D89"/>
    <mergeCell ref="F89:G89"/>
    <mergeCell ref="I89:J89"/>
    <mergeCell ref="B82:D83"/>
    <mergeCell ref="F82:H82"/>
    <mergeCell ref="F83:H83"/>
    <mergeCell ref="F84:H84"/>
    <mergeCell ref="F85:H85"/>
    <mergeCell ref="B80:D80"/>
    <mergeCell ref="E80:H80"/>
    <mergeCell ref="I80:J80"/>
    <mergeCell ref="B81:D81"/>
    <mergeCell ref="E81:H81"/>
    <mergeCell ref="I81:J81"/>
    <mergeCell ref="A77:J77"/>
    <mergeCell ref="A78:J78"/>
    <mergeCell ref="A66:J66"/>
    <mergeCell ref="E28:J28"/>
    <mergeCell ref="A30:D30"/>
    <mergeCell ref="A28:D28"/>
    <mergeCell ref="A29:D29"/>
    <mergeCell ref="E29:J29"/>
    <mergeCell ref="E30:J30"/>
    <mergeCell ref="B7:D7"/>
    <mergeCell ref="E7:H7"/>
    <mergeCell ref="I7:J7"/>
    <mergeCell ref="F8:H8"/>
    <mergeCell ref="A1:J1"/>
    <mergeCell ref="A4:J4"/>
    <mergeCell ref="B6:D6"/>
    <mergeCell ref="E6:H6"/>
    <mergeCell ref="I6:J6"/>
    <mergeCell ref="A3:J3"/>
    <mergeCell ref="E23:J23"/>
    <mergeCell ref="E24:J24"/>
    <mergeCell ref="I18:J18"/>
    <mergeCell ref="C19:D19"/>
    <mergeCell ref="F17:G17"/>
    <mergeCell ref="I17:J17"/>
    <mergeCell ref="A22:D22"/>
    <mergeCell ref="A23:D23"/>
    <mergeCell ref="A24:D24"/>
    <mergeCell ref="E22:J22"/>
    <mergeCell ref="F19:G19"/>
    <mergeCell ref="I19:J19"/>
    <mergeCell ref="C18:D18"/>
    <mergeCell ref="F18:G18"/>
    <mergeCell ref="C16:D16"/>
    <mergeCell ref="F16:G16"/>
    <mergeCell ref="I16:J16"/>
    <mergeCell ref="C17:D17"/>
    <mergeCell ref="B13:D13"/>
    <mergeCell ref="I13:J13"/>
    <mergeCell ref="I15:J15"/>
    <mergeCell ref="F15:G15"/>
    <mergeCell ref="F13:H13"/>
  </mergeCells>
  <printOptions horizontalCentered="1"/>
  <pageMargins left="0.39370078740157483" right="0.15748031496062992" top="0.19685039370078741" bottom="0.19685039370078741" header="0.11811023622047245" footer="0.11811023622047245"/>
  <pageSetup paperSize="9" scale="80" fitToHeight="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7"/>
  <sheetViews>
    <sheetView view="pageBreakPreview" topLeftCell="A14" zoomScale="54" zoomScaleSheetLayoutView="100" workbookViewId="0">
      <selection activeCell="A17" sqref="A17:XFD17"/>
    </sheetView>
  </sheetViews>
  <sheetFormatPr defaultColWidth="9.1796875" defaultRowHeight="14" x14ac:dyDescent="0.3"/>
  <cols>
    <col min="1" max="1" width="7" style="1" bestFit="1" customWidth="1"/>
    <col min="2" max="2" width="4.54296875" style="1" customWidth="1"/>
    <col min="3" max="3" width="35" style="1" customWidth="1"/>
    <col min="4" max="4" width="10.1796875" style="1" customWidth="1"/>
    <col min="5" max="5" width="3.453125" style="1" customWidth="1"/>
    <col min="6" max="6" width="30.7265625" style="1" customWidth="1"/>
    <col min="7" max="7" width="11.26953125" style="1" customWidth="1"/>
    <col min="8" max="8" width="5.6328125" style="1" customWidth="1"/>
    <col min="9" max="9" width="8.81640625" style="1" customWidth="1"/>
    <col min="10" max="10" width="7.453125" style="1" bestFit="1" customWidth="1"/>
    <col min="11" max="11" width="14.54296875" style="1" bestFit="1" customWidth="1"/>
    <col min="12" max="13" width="14.81640625" style="1" bestFit="1" customWidth="1"/>
    <col min="14" max="16384" width="9.1796875" style="1"/>
  </cols>
  <sheetData>
    <row r="3" spans="1:14" ht="18" x14ac:dyDescent="0.4">
      <c r="A3" s="175" t="s">
        <v>119</v>
      </c>
      <c r="B3" s="175"/>
      <c r="C3" s="175"/>
      <c r="D3" s="175"/>
      <c r="E3" s="175"/>
      <c r="F3" s="175"/>
      <c r="G3" s="175"/>
      <c r="H3" s="175"/>
      <c r="I3" s="175"/>
      <c r="J3" s="175"/>
    </row>
    <row r="4" spans="1:14" ht="18" x14ac:dyDescent="0.4">
      <c r="A4" s="175" t="s">
        <v>17</v>
      </c>
      <c r="B4" s="175"/>
      <c r="C4" s="175"/>
      <c r="D4" s="175"/>
      <c r="E4" s="175"/>
      <c r="F4" s="175"/>
      <c r="G4" s="175"/>
      <c r="H4" s="175"/>
      <c r="I4" s="175"/>
      <c r="J4" s="175"/>
    </row>
    <row r="5" spans="1:14" ht="9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</row>
    <row r="6" spans="1:14" ht="22.5" customHeight="1" x14ac:dyDescent="0.3">
      <c r="A6" s="3" t="s">
        <v>0</v>
      </c>
      <c r="B6" s="176" t="s">
        <v>1</v>
      </c>
      <c r="C6" s="177"/>
      <c r="D6" s="178"/>
      <c r="E6" s="176" t="s">
        <v>2</v>
      </c>
      <c r="F6" s="177"/>
      <c r="G6" s="177"/>
      <c r="H6" s="178"/>
      <c r="I6" s="176" t="s">
        <v>3</v>
      </c>
      <c r="J6" s="178"/>
      <c r="N6" s="30" t="s">
        <v>26</v>
      </c>
    </row>
    <row r="7" spans="1:14" s="5" customFormat="1" ht="13.5" customHeight="1" thickBot="1" x14ac:dyDescent="0.35">
      <c r="A7" s="4" t="s">
        <v>4</v>
      </c>
      <c r="B7" s="182" t="s">
        <v>5</v>
      </c>
      <c r="C7" s="222"/>
      <c r="D7" s="183"/>
      <c r="E7" s="182" t="s">
        <v>6</v>
      </c>
      <c r="F7" s="222"/>
      <c r="G7" s="222"/>
      <c r="H7" s="183"/>
      <c r="I7" s="182" t="s">
        <v>7</v>
      </c>
      <c r="J7" s="183"/>
      <c r="N7" s="30" t="s">
        <v>27</v>
      </c>
    </row>
    <row r="8" spans="1:14" ht="30.75" customHeight="1" x14ac:dyDescent="0.3">
      <c r="A8" s="148" t="s">
        <v>8</v>
      </c>
      <c r="B8" s="223" t="s">
        <v>118</v>
      </c>
      <c r="C8" s="224"/>
      <c r="D8" s="225"/>
      <c r="E8" s="149" t="s">
        <v>8</v>
      </c>
      <c r="F8" s="224" t="s">
        <v>120</v>
      </c>
      <c r="G8" s="224"/>
      <c r="H8" s="225"/>
      <c r="I8" s="150" t="s">
        <v>113</v>
      </c>
      <c r="J8" s="151" t="s">
        <v>123</v>
      </c>
      <c r="N8" s="30" t="s">
        <v>28</v>
      </c>
    </row>
    <row r="9" spans="1:14" ht="35" customHeight="1" x14ac:dyDescent="0.3">
      <c r="A9" s="152"/>
      <c r="B9" s="187"/>
      <c r="C9" s="188"/>
      <c r="D9" s="189"/>
      <c r="E9" s="6" t="s">
        <v>10</v>
      </c>
      <c r="F9" s="226" t="s">
        <v>121</v>
      </c>
      <c r="G9" s="226"/>
      <c r="H9" s="227"/>
      <c r="I9" s="7" t="s">
        <v>122</v>
      </c>
      <c r="J9" s="153" t="s">
        <v>123</v>
      </c>
      <c r="N9" s="30" t="s">
        <v>29</v>
      </c>
    </row>
    <row r="10" spans="1:14" ht="35" customHeight="1" thickBot="1" x14ac:dyDescent="0.35">
      <c r="A10" s="152"/>
      <c r="B10" s="140"/>
      <c r="C10" s="141"/>
      <c r="D10" s="142"/>
      <c r="E10" s="6" t="s">
        <v>11</v>
      </c>
      <c r="F10" s="219" t="s">
        <v>124</v>
      </c>
      <c r="G10" s="219"/>
      <c r="H10" s="220"/>
      <c r="I10" s="159" t="s">
        <v>125</v>
      </c>
      <c r="J10" s="160" t="s">
        <v>123</v>
      </c>
      <c r="N10" s="30"/>
    </row>
    <row r="11" spans="1:14" ht="36.75" customHeight="1" thickBot="1" x14ac:dyDescent="0.35">
      <c r="A11" s="154"/>
      <c r="B11" s="155"/>
      <c r="C11" s="156"/>
      <c r="D11" s="157"/>
      <c r="E11" s="158" t="s">
        <v>12</v>
      </c>
      <c r="F11" s="219" t="s">
        <v>127</v>
      </c>
      <c r="G11" s="219"/>
      <c r="H11" s="220"/>
      <c r="I11" s="159" t="s">
        <v>128</v>
      </c>
      <c r="J11" s="160" t="s">
        <v>9</v>
      </c>
    </row>
    <row r="12" spans="1:14" ht="20.25" customHeight="1" x14ac:dyDescent="0.3">
      <c r="A12" s="18"/>
      <c r="B12" s="13"/>
      <c r="C12" s="13"/>
      <c r="D12" s="105"/>
      <c r="E12" s="19"/>
      <c r="F12" s="20"/>
      <c r="G12" s="20"/>
      <c r="H12" s="20"/>
      <c r="I12" s="21"/>
      <c r="J12" s="22"/>
    </row>
    <row r="13" spans="1:14" ht="19.5" customHeight="1" x14ac:dyDescent="0.3">
      <c r="A13" s="18" t="s">
        <v>0</v>
      </c>
      <c r="B13" s="201" t="s">
        <v>19</v>
      </c>
      <c r="C13" s="201"/>
      <c r="D13" s="201" t="s">
        <v>23</v>
      </c>
      <c r="E13" s="201"/>
      <c r="F13" s="201"/>
      <c r="G13" s="201" t="s">
        <v>15</v>
      </c>
      <c r="H13" s="201"/>
      <c r="I13" s="201" t="s">
        <v>16</v>
      </c>
      <c r="J13" s="201"/>
    </row>
    <row r="14" spans="1:14" ht="57" customHeight="1" x14ac:dyDescent="0.3">
      <c r="A14" s="24" t="s">
        <v>8</v>
      </c>
      <c r="B14" s="198" t="s">
        <v>61</v>
      </c>
      <c r="C14" s="198"/>
      <c r="E14" s="60" t="s">
        <v>64</v>
      </c>
      <c r="F14" s="106" t="s">
        <v>34</v>
      </c>
      <c r="G14" s="218">
        <v>50000000</v>
      </c>
      <c r="H14" s="218"/>
      <c r="I14" s="191" t="s">
        <v>24</v>
      </c>
      <c r="J14" s="191"/>
    </row>
    <row r="15" spans="1:14" ht="109.5" customHeight="1" x14ac:dyDescent="0.3">
      <c r="A15" s="24"/>
      <c r="B15" s="24"/>
      <c r="C15" s="217"/>
      <c r="D15" s="217"/>
      <c r="E15" s="60" t="s">
        <v>66</v>
      </c>
      <c r="F15" s="114" t="s">
        <v>93</v>
      </c>
      <c r="G15" s="218">
        <f>1650000000</f>
        <v>1650000000</v>
      </c>
      <c r="H15" s="218"/>
      <c r="I15" s="191" t="s">
        <v>50</v>
      </c>
      <c r="J15" s="191"/>
      <c r="K15" s="136">
        <f>G14+G15+G16</f>
        <v>1739950000</v>
      </c>
      <c r="M15" s="122"/>
    </row>
    <row r="16" spans="1:14" ht="109.5" customHeight="1" x14ac:dyDescent="0.3">
      <c r="A16" s="24" t="s">
        <v>10</v>
      </c>
      <c r="B16" s="221" t="s">
        <v>63</v>
      </c>
      <c r="C16" s="221"/>
      <c r="D16" s="144"/>
      <c r="E16" s="60" t="s">
        <v>64</v>
      </c>
      <c r="F16" s="162" t="str">
        <f>'kabid dalduk'!F18</f>
        <v>Pelaksanaan Advokasi, Komunikasi, Informasi dan Edukasi (KIE) Pengendalian Penduduk dan KB sesuai Kearifan Budaya Lokal</v>
      </c>
      <c r="G16" s="218">
        <v>39950000</v>
      </c>
      <c r="H16" s="218"/>
      <c r="I16" s="191" t="str">
        <f>I15</f>
        <v>DAK</v>
      </c>
      <c r="J16" s="191"/>
      <c r="K16" s="136"/>
      <c r="M16" s="122"/>
    </row>
    <row r="17" spans="1:13" ht="48.5" customHeight="1" x14ac:dyDescent="0.3">
      <c r="A17" s="24"/>
      <c r="B17" s="24"/>
      <c r="C17" s="144"/>
      <c r="D17" s="144"/>
      <c r="E17" s="60"/>
      <c r="F17" s="133"/>
      <c r="G17" s="143"/>
      <c r="H17" s="143"/>
      <c r="I17" s="138"/>
      <c r="J17" s="138"/>
      <c r="K17" s="136"/>
      <c r="M17" s="122"/>
    </row>
    <row r="18" spans="1:13" ht="24" customHeight="1" x14ac:dyDescent="0.3">
      <c r="A18" s="24"/>
      <c r="B18" s="24"/>
      <c r="C18" s="113"/>
      <c r="D18" s="113"/>
      <c r="E18" s="32"/>
      <c r="F18" s="114"/>
      <c r="G18" s="111"/>
      <c r="H18" s="111"/>
      <c r="I18" s="112"/>
      <c r="J18" s="112"/>
      <c r="L18" s="122"/>
    </row>
    <row r="19" spans="1:13" ht="15.5" x14ac:dyDescent="0.3">
      <c r="A19" s="192" t="s">
        <v>21</v>
      </c>
      <c r="B19" s="192"/>
      <c r="C19" s="192"/>
      <c r="D19" s="192"/>
      <c r="E19" s="192" t="s">
        <v>39</v>
      </c>
      <c r="F19" s="192"/>
      <c r="G19" s="192"/>
      <c r="H19" s="192"/>
      <c r="I19" s="192"/>
      <c r="J19" s="192"/>
    </row>
    <row r="20" spans="1:13" ht="15" customHeight="1" x14ac:dyDescent="0.3">
      <c r="A20" s="192" t="s">
        <v>20</v>
      </c>
      <c r="B20" s="192"/>
      <c r="C20" s="192"/>
      <c r="D20" s="192"/>
      <c r="E20" s="192"/>
      <c r="F20" s="192"/>
      <c r="G20" s="192"/>
      <c r="H20" s="192"/>
      <c r="I20" s="192"/>
      <c r="J20" s="192"/>
    </row>
    <row r="21" spans="1:13" ht="15.5" x14ac:dyDescent="0.3">
      <c r="A21" s="192" t="s">
        <v>25</v>
      </c>
      <c r="B21" s="192"/>
      <c r="C21" s="192"/>
      <c r="D21" s="192"/>
      <c r="E21" s="192"/>
      <c r="F21" s="192"/>
      <c r="G21" s="192"/>
      <c r="H21" s="192"/>
      <c r="I21" s="192"/>
      <c r="J21" s="192"/>
    </row>
    <row r="22" spans="1:13" ht="15.5" x14ac:dyDescent="0.3">
      <c r="A22" s="99"/>
      <c r="B22" s="99"/>
      <c r="C22" s="25"/>
      <c r="D22" s="25"/>
      <c r="E22" s="99"/>
      <c r="F22" s="99"/>
      <c r="G22" s="99"/>
      <c r="H22" s="99"/>
      <c r="I22" s="99"/>
      <c r="J22" s="99"/>
    </row>
    <row r="23" spans="1:13" ht="15.5" x14ac:dyDescent="0.3">
      <c r="A23" s="99"/>
      <c r="B23" s="99"/>
      <c r="C23" s="25"/>
      <c r="D23" s="25"/>
      <c r="E23" s="99"/>
      <c r="F23" s="99"/>
      <c r="G23" s="99"/>
      <c r="H23" s="99"/>
      <c r="I23" s="99"/>
      <c r="J23" s="99"/>
    </row>
    <row r="24" spans="1:13" ht="15.5" x14ac:dyDescent="0.3">
      <c r="A24" s="194" t="s">
        <v>43</v>
      </c>
      <c r="B24" s="194"/>
      <c r="C24" s="194"/>
      <c r="D24" s="194"/>
      <c r="E24" s="194" t="s">
        <v>44</v>
      </c>
      <c r="F24" s="194"/>
      <c r="G24" s="194"/>
      <c r="H24" s="194"/>
      <c r="I24" s="194"/>
      <c r="J24" s="194"/>
    </row>
    <row r="25" spans="1:13" ht="15.75" customHeight="1" x14ac:dyDescent="0.3">
      <c r="A25" s="192" t="s">
        <v>41</v>
      </c>
      <c r="B25" s="192"/>
      <c r="C25" s="192"/>
      <c r="D25" s="192"/>
      <c r="E25" s="192" t="s">
        <v>89</v>
      </c>
      <c r="F25" s="192"/>
      <c r="G25" s="192"/>
      <c r="H25" s="192"/>
      <c r="I25" s="192"/>
      <c r="J25" s="192"/>
    </row>
    <row r="26" spans="1:13" ht="15.5" x14ac:dyDescent="0.3">
      <c r="A26" s="192" t="s">
        <v>42</v>
      </c>
      <c r="B26" s="192"/>
      <c r="C26" s="192"/>
      <c r="D26" s="192"/>
      <c r="E26" s="192" t="s">
        <v>45</v>
      </c>
      <c r="F26" s="192"/>
      <c r="G26" s="192"/>
      <c r="H26" s="192"/>
      <c r="I26" s="192"/>
      <c r="J26" s="192"/>
    </row>
    <row r="27" spans="1:13" ht="15.5" x14ac:dyDescent="0.35">
      <c r="A27" s="26"/>
      <c r="B27" s="26"/>
      <c r="C27" s="26"/>
      <c r="D27" s="26"/>
      <c r="E27" s="26"/>
      <c r="F27" s="26"/>
      <c r="G27" s="26"/>
      <c r="H27" s="26"/>
      <c r="I27" s="26"/>
      <c r="J27" s="26"/>
    </row>
  </sheetData>
  <mergeCells count="38">
    <mergeCell ref="F10:H10"/>
    <mergeCell ref="B16:C16"/>
    <mergeCell ref="G16:H16"/>
    <mergeCell ref="I16:J16"/>
    <mergeCell ref="A3:J3"/>
    <mergeCell ref="A4:J4"/>
    <mergeCell ref="B6:D6"/>
    <mergeCell ref="E6:H6"/>
    <mergeCell ref="I6:J6"/>
    <mergeCell ref="B7:D7"/>
    <mergeCell ref="E7:H7"/>
    <mergeCell ref="I7:J7"/>
    <mergeCell ref="B8:D9"/>
    <mergeCell ref="F8:H8"/>
    <mergeCell ref="F9:H9"/>
    <mergeCell ref="F11:H11"/>
    <mergeCell ref="B13:C13"/>
    <mergeCell ref="D13:F13"/>
    <mergeCell ref="G13:H13"/>
    <mergeCell ref="I13:J13"/>
    <mergeCell ref="B14:C14"/>
    <mergeCell ref="G14:H14"/>
    <mergeCell ref="I14:J14"/>
    <mergeCell ref="C15:D15"/>
    <mergeCell ref="I15:J15"/>
    <mergeCell ref="G15:H15"/>
    <mergeCell ref="A19:D19"/>
    <mergeCell ref="E19:J19"/>
    <mergeCell ref="A25:D25"/>
    <mergeCell ref="E25:J25"/>
    <mergeCell ref="A26:D26"/>
    <mergeCell ref="E26:J26"/>
    <mergeCell ref="A20:D20"/>
    <mergeCell ref="E20:J20"/>
    <mergeCell ref="A21:D21"/>
    <mergeCell ref="E21:J21"/>
    <mergeCell ref="A24:D24"/>
    <mergeCell ref="E24:J24"/>
  </mergeCells>
  <printOptions horizontalCentered="1"/>
  <pageMargins left="0.39370078740157483" right="0.15748031496062992" top="0.59055118110236227" bottom="0.19685039370078741" header="0.11811023622047245" footer="0.11811023622047245"/>
  <pageSetup paperSize="5" scale="75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5"/>
  <sheetViews>
    <sheetView tabSelected="1" view="pageBreakPreview" topLeftCell="A13" zoomScale="79" zoomScaleSheetLayoutView="90" workbookViewId="0">
      <selection activeCell="D20" sqref="D20"/>
    </sheetView>
  </sheetViews>
  <sheetFormatPr defaultColWidth="9.1796875" defaultRowHeight="14" x14ac:dyDescent="0.3"/>
  <cols>
    <col min="1" max="1" width="5" style="1" customWidth="1"/>
    <col min="2" max="2" width="4.54296875" style="1" customWidth="1"/>
    <col min="3" max="3" width="33.54296875" style="1" customWidth="1"/>
    <col min="4" max="4" width="10.1796875" style="1" customWidth="1"/>
    <col min="5" max="5" width="3" style="1" customWidth="1"/>
    <col min="6" max="6" width="33" style="1" customWidth="1"/>
    <col min="7" max="7" width="10.81640625" style="1" customWidth="1"/>
    <col min="8" max="8" width="5" style="1" customWidth="1"/>
    <col min="9" max="9" width="8.81640625" style="1" customWidth="1"/>
    <col min="10" max="10" width="5.1796875" style="1" customWidth="1"/>
    <col min="11" max="11" width="9.1796875" style="1"/>
    <col min="12" max="12" width="14.81640625" style="1" bestFit="1" customWidth="1"/>
    <col min="13" max="13" width="15.453125" style="1" bestFit="1" customWidth="1"/>
    <col min="14" max="15" width="9.1796875" style="1"/>
    <col min="16" max="16" width="14.26953125" style="1" bestFit="1" customWidth="1"/>
    <col min="17" max="16384" width="9.1796875" style="1"/>
  </cols>
  <sheetData>
    <row r="1" spans="1:24" ht="36.75" customHeight="1" x14ac:dyDescent="0.3"/>
    <row r="2" spans="1:24" ht="18" x14ac:dyDescent="0.4">
      <c r="A2" s="175" t="s">
        <v>119</v>
      </c>
      <c r="B2" s="175"/>
      <c r="C2" s="175"/>
      <c r="D2" s="175"/>
      <c r="E2" s="175"/>
      <c r="F2" s="175"/>
      <c r="G2" s="175"/>
      <c r="H2" s="175"/>
      <c r="I2" s="175"/>
      <c r="J2" s="175"/>
    </row>
    <row r="3" spans="1:24" ht="18" x14ac:dyDescent="0.4">
      <c r="A3" s="175" t="s">
        <v>17</v>
      </c>
      <c r="B3" s="175"/>
      <c r="C3" s="175"/>
      <c r="D3" s="175"/>
      <c r="E3" s="175"/>
      <c r="F3" s="175"/>
      <c r="G3" s="175"/>
      <c r="H3" s="175"/>
      <c r="I3" s="175"/>
      <c r="J3" s="175"/>
    </row>
    <row r="4" spans="1:24" ht="9" customHeight="1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24" ht="22.5" customHeight="1" x14ac:dyDescent="0.3">
      <c r="A5" s="3" t="s">
        <v>0</v>
      </c>
      <c r="B5" s="176" t="s">
        <v>1</v>
      </c>
      <c r="C5" s="177"/>
      <c r="D5" s="178"/>
      <c r="E5" s="176" t="s">
        <v>2</v>
      </c>
      <c r="F5" s="177"/>
      <c r="G5" s="177"/>
      <c r="H5" s="178"/>
      <c r="I5" s="176" t="s">
        <v>3</v>
      </c>
      <c r="J5" s="178"/>
      <c r="N5" s="30" t="s">
        <v>26</v>
      </c>
    </row>
    <row r="6" spans="1:24" s="5" customFormat="1" ht="13.5" customHeight="1" x14ac:dyDescent="0.3">
      <c r="A6" s="4" t="s">
        <v>4</v>
      </c>
      <c r="B6" s="179" t="s">
        <v>5</v>
      </c>
      <c r="C6" s="180"/>
      <c r="D6" s="181"/>
      <c r="E6" s="179" t="s">
        <v>6</v>
      </c>
      <c r="F6" s="180"/>
      <c r="G6" s="180"/>
      <c r="H6" s="181"/>
      <c r="I6" s="182" t="s">
        <v>7</v>
      </c>
      <c r="J6" s="183"/>
      <c r="N6" s="30" t="s">
        <v>27</v>
      </c>
    </row>
    <row r="7" spans="1:24" ht="48.5" customHeight="1" x14ac:dyDescent="0.3">
      <c r="A7" s="58" t="s">
        <v>8</v>
      </c>
      <c r="B7" s="184" t="s">
        <v>110</v>
      </c>
      <c r="C7" s="185"/>
      <c r="D7" s="186"/>
      <c r="E7" s="129" t="s">
        <v>8</v>
      </c>
      <c r="F7" s="233" t="s">
        <v>129</v>
      </c>
      <c r="G7" s="233"/>
      <c r="H7" s="233"/>
      <c r="I7" s="59" t="s">
        <v>133</v>
      </c>
      <c r="J7" s="47" t="s">
        <v>9</v>
      </c>
      <c r="N7" s="30" t="s">
        <v>28</v>
      </c>
    </row>
    <row r="8" spans="1:24" ht="48.5" customHeight="1" x14ac:dyDescent="0.3">
      <c r="A8" s="168"/>
      <c r="B8" s="165"/>
      <c r="C8" s="166"/>
      <c r="D8" s="167"/>
      <c r="E8" s="129" t="s">
        <v>10</v>
      </c>
      <c r="F8" s="234" t="s">
        <v>130</v>
      </c>
      <c r="G8" s="234"/>
      <c r="H8" s="234"/>
      <c r="I8" s="59" t="s">
        <v>132</v>
      </c>
      <c r="J8" s="139" t="s">
        <v>9</v>
      </c>
      <c r="N8" s="30"/>
    </row>
    <row r="9" spans="1:24" ht="32.25" customHeight="1" x14ac:dyDescent="0.3">
      <c r="A9" s="48"/>
      <c r="B9" s="16"/>
      <c r="C9" s="17"/>
      <c r="D9" s="49"/>
      <c r="E9" s="129" t="s">
        <v>11</v>
      </c>
      <c r="F9" s="234" t="s">
        <v>131</v>
      </c>
      <c r="G9" s="234"/>
      <c r="H9" s="234"/>
      <c r="I9" s="9" t="s">
        <v>134</v>
      </c>
      <c r="J9" s="10" t="s">
        <v>9</v>
      </c>
      <c r="N9" s="30" t="s">
        <v>31</v>
      </c>
    </row>
    <row r="10" spans="1:24" ht="46.5" customHeight="1" x14ac:dyDescent="0.3">
      <c r="A10" s="18"/>
      <c r="B10" s="13"/>
      <c r="C10" s="13"/>
      <c r="D10" s="46"/>
      <c r="E10" s="19"/>
      <c r="F10" s="20"/>
      <c r="G10" s="20"/>
      <c r="H10" s="20"/>
      <c r="I10" s="21"/>
      <c r="J10" s="22"/>
    </row>
    <row r="11" spans="1:24" ht="28.5" customHeight="1" x14ac:dyDescent="0.3">
      <c r="A11" s="18" t="s">
        <v>0</v>
      </c>
      <c r="B11" s="201" t="s">
        <v>19</v>
      </c>
      <c r="C11" s="201"/>
      <c r="D11" s="201" t="s">
        <v>23</v>
      </c>
      <c r="E11" s="201"/>
      <c r="F11" s="201"/>
      <c r="G11" s="201" t="s">
        <v>15</v>
      </c>
      <c r="H11" s="201"/>
      <c r="I11" s="201" t="s">
        <v>16</v>
      </c>
      <c r="J11" s="201"/>
    </row>
    <row r="12" spans="1:24" ht="59.25" customHeight="1" x14ac:dyDescent="0.3">
      <c r="A12" s="24" t="s">
        <v>8</v>
      </c>
      <c r="B12" s="198" t="s">
        <v>63</v>
      </c>
      <c r="C12" s="198"/>
      <c r="E12" s="60" t="s">
        <v>64</v>
      </c>
      <c r="F12" s="56" t="s">
        <v>58</v>
      </c>
      <c r="G12" s="229">
        <v>743088000</v>
      </c>
      <c r="H12" s="229"/>
      <c r="I12" s="191" t="s">
        <v>50</v>
      </c>
      <c r="J12" s="191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</row>
    <row r="13" spans="1:24" ht="74.25" customHeight="1" x14ac:dyDescent="0.3">
      <c r="A13" s="24"/>
      <c r="B13" s="217"/>
      <c r="C13" s="217"/>
      <c r="E13" s="61" t="s">
        <v>66</v>
      </c>
      <c r="F13" s="55" t="s">
        <v>59</v>
      </c>
      <c r="G13" s="229">
        <v>105000000</v>
      </c>
      <c r="H13" s="229"/>
      <c r="I13" s="191" t="s">
        <v>50</v>
      </c>
      <c r="J13" s="191"/>
      <c r="L13" s="122">
        <f>G12+G13</f>
        <v>848088000</v>
      </c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</row>
    <row r="14" spans="1:24" ht="19.5" customHeight="1" x14ac:dyDescent="0.3">
      <c r="A14" s="25"/>
      <c r="B14" s="25"/>
      <c r="C14" s="25"/>
      <c r="D14" s="25"/>
      <c r="E14" s="25"/>
      <c r="F14" s="25"/>
      <c r="G14" s="25"/>
      <c r="H14" s="25"/>
      <c r="I14" s="25"/>
      <c r="J14" s="25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</row>
    <row r="15" spans="1:24" ht="15.5" x14ac:dyDescent="0.3">
      <c r="A15" s="192" t="s">
        <v>21</v>
      </c>
      <c r="B15" s="192"/>
      <c r="C15" s="192"/>
      <c r="D15" s="192"/>
      <c r="E15" s="192"/>
      <c r="F15" s="192"/>
      <c r="G15" s="192"/>
      <c r="H15" s="192"/>
      <c r="I15" s="192"/>
      <c r="J15" s="192"/>
      <c r="L15" s="122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</row>
    <row r="16" spans="1:24" ht="15" customHeight="1" x14ac:dyDescent="0.3">
      <c r="A16" s="192" t="s">
        <v>20</v>
      </c>
      <c r="B16" s="192"/>
      <c r="C16" s="192"/>
      <c r="D16" s="192"/>
      <c r="E16" s="192" t="s">
        <v>37</v>
      </c>
      <c r="F16" s="192"/>
      <c r="G16" s="192"/>
      <c r="H16" s="192"/>
      <c r="I16" s="192"/>
      <c r="J16" s="192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</row>
    <row r="17" spans="1:24" ht="15.5" x14ac:dyDescent="0.3">
      <c r="A17" s="192" t="s">
        <v>25</v>
      </c>
      <c r="B17" s="192"/>
      <c r="C17" s="192"/>
      <c r="D17" s="192"/>
      <c r="E17" s="192"/>
      <c r="F17" s="192"/>
      <c r="G17" s="192"/>
      <c r="H17" s="192"/>
      <c r="I17" s="192"/>
      <c r="J17" s="192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</row>
    <row r="18" spans="1:24" ht="15.5" x14ac:dyDescent="0.3">
      <c r="A18" s="45"/>
      <c r="B18" s="45"/>
      <c r="C18" s="25"/>
      <c r="D18" s="25"/>
      <c r="E18" s="45"/>
      <c r="F18" s="45"/>
      <c r="G18" s="45"/>
      <c r="H18" s="45"/>
      <c r="I18" s="45"/>
      <c r="J18" s="45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</row>
    <row r="19" spans="1:24" ht="15.5" x14ac:dyDescent="0.3">
      <c r="A19" s="45"/>
      <c r="B19" s="45"/>
      <c r="C19" s="25"/>
      <c r="D19" s="25"/>
      <c r="E19" s="45"/>
      <c r="F19" s="45"/>
      <c r="G19" s="45"/>
      <c r="H19" s="45"/>
      <c r="I19" s="45"/>
      <c r="J19" s="45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</row>
    <row r="20" spans="1:24" ht="15.5" x14ac:dyDescent="0.3">
      <c r="A20" s="45"/>
      <c r="B20" s="45"/>
      <c r="C20" s="25"/>
      <c r="D20" s="25"/>
      <c r="E20" s="45"/>
      <c r="F20" s="45"/>
      <c r="G20" s="45"/>
      <c r="H20" s="45"/>
      <c r="I20" s="45"/>
      <c r="J20" s="45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</row>
    <row r="21" spans="1:24" ht="15.5" x14ac:dyDescent="0.3">
      <c r="A21" s="25"/>
      <c r="B21" s="25"/>
      <c r="C21" s="25"/>
      <c r="D21" s="25"/>
      <c r="E21" s="25"/>
      <c r="F21" s="25"/>
      <c r="G21" s="25"/>
      <c r="H21" s="25"/>
      <c r="I21" s="25"/>
      <c r="J21" s="25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</row>
    <row r="22" spans="1:24" ht="15.5" x14ac:dyDescent="0.3">
      <c r="A22" s="194" t="s">
        <v>43</v>
      </c>
      <c r="B22" s="194"/>
      <c r="C22" s="194"/>
      <c r="D22" s="194"/>
      <c r="E22" s="194" t="s">
        <v>147</v>
      </c>
      <c r="F22" s="194"/>
      <c r="G22" s="194"/>
      <c r="H22" s="194"/>
      <c r="I22" s="194"/>
      <c r="J22" s="194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</row>
    <row r="23" spans="1:24" ht="15.75" customHeight="1" x14ac:dyDescent="0.3">
      <c r="A23" s="192" t="s">
        <v>41</v>
      </c>
      <c r="B23" s="192"/>
      <c r="C23" s="192"/>
      <c r="D23" s="192"/>
      <c r="E23" s="192" t="s">
        <v>22</v>
      </c>
      <c r="F23" s="192"/>
      <c r="G23" s="192"/>
      <c r="H23" s="192"/>
      <c r="I23" s="192"/>
      <c r="J23" s="192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</row>
    <row r="24" spans="1:24" ht="15.5" x14ac:dyDescent="0.3">
      <c r="A24" s="192" t="s">
        <v>42</v>
      </c>
      <c r="B24" s="192"/>
      <c r="C24" s="192"/>
      <c r="D24" s="192"/>
      <c r="E24" s="192" t="s">
        <v>146</v>
      </c>
      <c r="F24" s="192"/>
      <c r="G24" s="192"/>
      <c r="H24" s="192"/>
      <c r="I24" s="192"/>
      <c r="J24" s="192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</row>
    <row r="25" spans="1:24" ht="15.5" x14ac:dyDescent="0.35">
      <c r="A25" s="26"/>
      <c r="B25" s="26"/>
      <c r="C25" s="26"/>
      <c r="D25" s="26"/>
      <c r="E25" s="26"/>
      <c r="F25" s="26"/>
      <c r="G25" s="26"/>
      <c r="H25" s="26"/>
      <c r="I25" s="26"/>
      <c r="J25" s="26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</row>
    <row r="26" spans="1:24" ht="15.5" x14ac:dyDescent="0.35">
      <c r="A26" s="26"/>
      <c r="B26" s="26"/>
      <c r="C26" s="26"/>
      <c r="D26" s="26"/>
      <c r="E26" s="26"/>
      <c r="F26" s="26"/>
      <c r="G26" s="26"/>
      <c r="H26" s="26"/>
      <c r="I26" s="26"/>
      <c r="J26" s="26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</row>
    <row r="27" spans="1:24" ht="15.5" x14ac:dyDescent="0.35">
      <c r="A27" s="26"/>
      <c r="B27" s="26"/>
      <c r="C27" s="26"/>
      <c r="D27" s="26"/>
      <c r="E27" s="26"/>
      <c r="F27" s="26"/>
      <c r="G27" s="26"/>
      <c r="H27" s="26"/>
      <c r="I27" s="26"/>
      <c r="J27" s="26"/>
      <c r="M27" s="123"/>
      <c r="N27" s="123"/>
      <c r="O27" s="123"/>
      <c r="P27" s="123"/>
      <c r="Q27" s="123"/>
      <c r="R27" s="123"/>
      <c r="S27" s="123"/>
      <c r="T27" s="123"/>
      <c r="U27" s="123"/>
      <c r="V27" s="123"/>
    </row>
    <row r="28" spans="1:24" ht="15.5" x14ac:dyDescent="0.35">
      <c r="A28" s="26"/>
      <c r="B28" s="26"/>
      <c r="C28" s="27"/>
      <c r="D28" s="26"/>
      <c r="E28" s="26"/>
      <c r="F28" s="26"/>
      <c r="G28" s="26"/>
      <c r="H28" s="26"/>
      <c r="I28" s="26"/>
      <c r="J28" s="26"/>
      <c r="M28" s="123"/>
      <c r="N28" s="123"/>
      <c r="O28" s="123"/>
      <c r="P28" s="123"/>
      <c r="Q28" s="123"/>
      <c r="R28" s="123"/>
      <c r="S28" s="123"/>
      <c r="T28" s="123"/>
      <c r="U28" s="123"/>
      <c r="V28" s="123"/>
    </row>
    <row r="29" spans="1:24" ht="15.5" x14ac:dyDescent="0.35">
      <c r="A29" s="26"/>
      <c r="B29" s="26"/>
      <c r="C29" s="27"/>
      <c r="D29" s="26"/>
      <c r="E29" s="26"/>
      <c r="F29" s="26"/>
      <c r="G29" s="26"/>
      <c r="H29" s="26"/>
      <c r="I29" s="26"/>
      <c r="J29" s="26"/>
      <c r="M29" s="123"/>
      <c r="N29" s="123"/>
      <c r="O29" s="123"/>
      <c r="P29" s="123"/>
      <c r="Q29" s="123"/>
      <c r="R29" s="123"/>
      <c r="S29" s="123"/>
      <c r="T29" s="123"/>
      <c r="U29" s="123"/>
      <c r="V29" s="123"/>
    </row>
    <row r="30" spans="1:24" ht="15.5" x14ac:dyDescent="0.35">
      <c r="A30" s="26"/>
      <c r="B30" s="26"/>
      <c r="C30" s="27"/>
      <c r="D30" s="26"/>
      <c r="E30" s="26"/>
      <c r="F30" s="26"/>
      <c r="G30" s="26"/>
      <c r="H30" s="26"/>
      <c r="I30" s="26"/>
      <c r="J30" s="26"/>
      <c r="M30" s="123"/>
      <c r="N30" s="123"/>
      <c r="O30" s="123"/>
      <c r="P30" s="123"/>
      <c r="Q30" s="123"/>
      <c r="R30" s="123"/>
      <c r="S30" s="123"/>
      <c r="T30" s="123"/>
      <c r="U30" s="123"/>
      <c r="V30" s="123"/>
    </row>
    <row r="31" spans="1:24" ht="15.5" x14ac:dyDescent="0.35">
      <c r="A31" s="26"/>
      <c r="B31" s="26"/>
      <c r="C31" s="26"/>
      <c r="D31" s="26"/>
      <c r="E31" s="26"/>
      <c r="F31" s="26"/>
      <c r="G31" s="26"/>
      <c r="H31" s="26"/>
      <c r="I31" s="26"/>
      <c r="J31" s="26"/>
      <c r="M31" s="123"/>
      <c r="N31" s="123"/>
      <c r="O31" s="123"/>
      <c r="P31" s="123"/>
      <c r="Q31" s="123"/>
      <c r="R31" s="123"/>
      <c r="S31" s="123"/>
      <c r="T31" s="123"/>
      <c r="U31" s="123"/>
      <c r="V31" s="123"/>
    </row>
    <row r="32" spans="1:24" ht="15.5" x14ac:dyDescent="0.35">
      <c r="A32" s="26"/>
      <c r="B32" s="26"/>
      <c r="C32" s="26"/>
      <c r="D32" s="26"/>
      <c r="E32" s="26"/>
      <c r="F32" s="26"/>
      <c r="G32" s="26"/>
      <c r="H32" s="26"/>
      <c r="I32" s="26"/>
      <c r="J32" s="26"/>
    </row>
    <row r="33" spans="1:10" ht="15.5" x14ac:dyDescent="0.35">
      <c r="A33" s="26"/>
      <c r="B33" s="26"/>
      <c r="C33" s="26"/>
      <c r="D33" s="26"/>
      <c r="E33" s="26"/>
      <c r="F33" s="26"/>
      <c r="G33" s="26"/>
      <c r="H33" s="26"/>
      <c r="I33" s="26"/>
      <c r="J33" s="26"/>
    </row>
    <row r="34" spans="1:10" ht="15.5" x14ac:dyDescent="0.35">
      <c r="A34" s="26"/>
      <c r="B34" s="26"/>
      <c r="C34" s="26"/>
      <c r="D34" s="26"/>
      <c r="E34" s="26"/>
      <c r="F34" s="26"/>
      <c r="G34" s="26"/>
      <c r="H34" s="26"/>
      <c r="I34" s="26"/>
      <c r="J34" s="26"/>
    </row>
    <row r="35" spans="1:10" ht="15.5" x14ac:dyDescent="0.35">
      <c r="A35" s="26"/>
      <c r="B35" s="26"/>
      <c r="C35" s="26"/>
      <c r="D35" s="26"/>
      <c r="E35" s="26"/>
      <c r="F35" s="26"/>
      <c r="G35" s="26"/>
      <c r="H35" s="26"/>
      <c r="I35" s="26"/>
      <c r="J35" s="26"/>
    </row>
    <row r="36" spans="1:10" ht="15.5" x14ac:dyDescent="0.35">
      <c r="A36" s="26"/>
      <c r="B36" s="26"/>
      <c r="C36" s="26"/>
      <c r="D36" s="26"/>
      <c r="E36" s="26"/>
      <c r="F36" s="26"/>
      <c r="G36" s="26"/>
      <c r="H36" s="26"/>
      <c r="I36" s="26"/>
      <c r="J36" s="26"/>
    </row>
    <row r="37" spans="1:10" ht="15.5" x14ac:dyDescent="0.35">
      <c r="A37" s="26"/>
      <c r="B37" s="26"/>
      <c r="C37" s="26"/>
      <c r="D37" s="26"/>
      <c r="E37" s="26"/>
      <c r="F37" s="26"/>
      <c r="G37" s="26"/>
      <c r="H37" s="26"/>
      <c r="I37" s="26"/>
      <c r="J37" s="26"/>
    </row>
    <row r="38" spans="1:10" ht="15.5" x14ac:dyDescent="0.35">
      <c r="A38" s="26"/>
      <c r="B38" s="26"/>
      <c r="C38" s="26"/>
      <c r="D38" s="26"/>
      <c r="E38" s="26"/>
      <c r="F38" s="26"/>
      <c r="G38" s="26"/>
      <c r="H38" s="26"/>
      <c r="I38" s="26"/>
      <c r="J38" s="26"/>
    </row>
    <row r="39" spans="1:10" ht="15.5" x14ac:dyDescent="0.35">
      <c r="A39" s="26"/>
      <c r="B39" s="26"/>
      <c r="C39" s="26"/>
      <c r="D39" s="26"/>
      <c r="E39" s="26"/>
      <c r="F39" s="26"/>
      <c r="G39" s="26"/>
      <c r="H39" s="26"/>
      <c r="I39" s="26"/>
      <c r="J39" s="26"/>
    </row>
    <row r="40" spans="1:10" ht="15.5" x14ac:dyDescent="0.35">
      <c r="A40" s="26"/>
      <c r="B40" s="26"/>
      <c r="C40" s="26"/>
      <c r="D40" s="26"/>
      <c r="E40" s="26"/>
      <c r="F40" s="26"/>
      <c r="G40" s="26"/>
      <c r="H40" s="26"/>
      <c r="I40" s="26"/>
      <c r="J40" s="26"/>
    </row>
    <row r="41" spans="1:10" ht="15.5" x14ac:dyDescent="0.35">
      <c r="A41" s="26"/>
      <c r="B41" s="26"/>
      <c r="C41" s="26"/>
      <c r="D41" s="26"/>
      <c r="E41" s="26"/>
      <c r="F41" s="26"/>
      <c r="G41" s="26"/>
      <c r="H41" s="26"/>
      <c r="I41" s="26"/>
      <c r="J41" s="26"/>
    </row>
    <row r="42" spans="1:10" ht="15.5" x14ac:dyDescent="0.35">
      <c r="A42" s="26"/>
      <c r="B42" s="26"/>
      <c r="C42" s="26"/>
      <c r="D42" s="26"/>
      <c r="E42" s="26"/>
      <c r="F42" s="26"/>
      <c r="G42" s="26"/>
      <c r="H42" s="26"/>
      <c r="I42" s="26"/>
      <c r="J42" s="26"/>
    </row>
    <row r="43" spans="1:10" ht="15.5" x14ac:dyDescent="0.35">
      <c r="A43" s="26"/>
      <c r="B43" s="26"/>
      <c r="C43" s="26"/>
      <c r="D43" s="26"/>
      <c r="E43" s="26"/>
      <c r="F43" s="26"/>
      <c r="G43" s="26"/>
      <c r="H43" s="26"/>
      <c r="I43" s="26"/>
      <c r="J43" s="26"/>
    </row>
    <row r="44" spans="1:10" ht="15.5" x14ac:dyDescent="0.35">
      <c r="A44" s="26"/>
      <c r="B44" s="26"/>
      <c r="C44" s="26"/>
      <c r="D44" s="26"/>
      <c r="E44" s="26"/>
      <c r="F44" s="26"/>
      <c r="G44" s="26"/>
      <c r="H44" s="26"/>
      <c r="I44" s="26"/>
      <c r="J44" s="26"/>
    </row>
    <row r="45" spans="1:10" ht="15.5" x14ac:dyDescent="0.35">
      <c r="A45" s="26"/>
      <c r="B45" s="26"/>
      <c r="C45" s="26"/>
      <c r="D45" s="26"/>
      <c r="E45" s="26"/>
      <c r="F45" s="26"/>
      <c r="G45" s="26"/>
      <c r="H45" s="26"/>
      <c r="I45" s="26"/>
      <c r="J45" s="26"/>
    </row>
    <row r="46" spans="1:10" ht="15.5" x14ac:dyDescent="0.35">
      <c r="A46" s="26"/>
      <c r="B46" s="26"/>
      <c r="C46" s="26"/>
      <c r="D46" s="26"/>
      <c r="E46" s="26"/>
      <c r="F46" s="26"/>
      <c r="G46" s="26"/>
      <c r="H46" s="26"/>
      <c r="I46" s="26"/>
      <c r="J46" s="26"/>
    </row>
    <row r="47" spans="1:10" ht="15.5" x14ac:dyDescent="0.35">
      <c r="B47" s="26"/>
      <c r="C47" s="26"/>
      <c r="D47" s="26"/>
      <c r="E47" s="26"/>
      <c r="F47" s="26"/>
      <c r="G47" s="26"/>
      <c r="H47" s="26"/>
      <c r="I47" s="26"/>
      <c r="J47" s="26"/>
    </row>
    <row r="48" spans="1:10" ht="15.5" x14ac:dyDescent="0.35">
      <c r="B48" s="26"/>
      <c r="C48" s="26"/>
      <c r="D48" s="26"/>
      <c r="E48" s="26"/>
      <c r="F48" s="26"/>
      <c r="G48" s="26"/>
      <c r="H48" s="26"/>
      <c r="I48" s="26"/>
      <c r="J48" s="26"/>
    </row>
    <row r="49" spans="2:10" ht="15.5" x14ac:dyDescent="0.35">
      <c r="B49" s="26"/>
      <c r="C49" s="26"/>
      <c r="D49" s="26"/>
      <c r="E49" s="26"/>
      <c r="F49" s="26"/>
      <c r="G49" s="26"/>
      <c r="H49" s="26"/>
      <c r="I49" s="26"/>
      <c r="J49" s="26"/>
    </row>
    <row r="50" spans="2:10" ht="15.5" x14ac:dyDescent="0.35">
      <c r="B50" s="26"/>
      <c r="C50" s="26"/>
      <c r="D50" s="26"/>
      <c r="E50" s="26"/>
      <c r="F50" s="26"/>
      <c r="G50" s="26"/>
      <c r="H50" s="26"/>
      <c r="I50" s="26"/>
      <c r="J50" s="26"/>
    </row>
    <row r="51" spans="2:10" ht="15.5" x14ac:dyDescent="0.35">
      <c r="B51" s="26"/>
      <c r="C51" s="26"/>
      <c r="D51" s="26"/>
      <c r="E51" s="26"/>
      <c r="F51" s="26"/>
      <c r="G51" s="26"/>
      <c r="H51" s="26"/>
      <c r="I51" s="26"/>
      <c r="J51" s="26"/>
    </row>
    <row r="52" spans="2:10" ht="15.5" x14ac:dyDescent="0.35">
      <c r="B52" s="26"/>
      <c r="C52" s="26"/>
      <c r="D52" s="26"/>
      <c r="E52" s="26"/>
      <c r="F52" s="26"/>
      <c r="G52" s="26"/>
      <c r="H52" s="26"/>
      <c r="I52" s="26"/>
      <c r="J52" s="26"/>
    </row>
    <row r="53" spans="2:10" ht="15.5" x14ac:dyDescent="0.35">
      <c r="B53" s="26"/>
      <c r="C53" s="26"/>
      <c r="D53" s="26"/>
      <c r="E53" s="26"/>
      <c r="F53" s="26"/>
      <c r="G53" s="26"/>
      <c r="H53" s="26"/>
      <c r="I53" s="26"/>
      <c r="J53" s="26"/>
    </row>
    <row r="54" spans="2:10" ht="15.5" x14ac:dyDescent="0.35">
      <c r="B54" s="26"/>
      <c r="C54" s="26"/>
      <c r="D54" s="26"/>
      <c r="E54" s="26"/>
      <c r="F54" s="26"/>
      <c r="G54" s="26"/>
      <c r="H54" s="26"/>
      <c r="I54" s="26"/>
      <c r="J54" s="26"/>
    </row>
    <row r="55" spans="2:10" ht="15.5" x14ac:dyDescent="0.35">
      <c r="B55" s="26"/>
      <c r="C55" s="26"/>
      <c r="D55" s="26"/>
      <c r="E55" s="26"/>
      <c r="F55" s="26"/>
      <c r="G55" s="26"/>
      <c r="H55" s="26"/>
      <c r="I55" s="26"/>
      <c r="J55" s="26"/>
    </row>
    <row r="56" spans="2:10" ht="15.5" x14ac:dyDescent="0.35">
      <c r="B56" s="26"/>
      <c r="C56" s="26"/>
      <c r="D56" s="26"/>
      <c r="E56" s="26"/>
      <c r="F56" s="26"/>
      <c r="G56" s="26"/>
      <c r="H56" s="26"/>
      <c r="I56" s="26"/>
      <c r="J56" s="26"/>
    </row>
    <row r="57" spans="2:10" ht="15.5" x14ac:dyDescent="0.35">
      <c r="C57" s="26"/>
    </row>
    <row r="58" spans="2:10" ht="15.5" x14ac:dyDescent="0.35">
      <c r="C58" s="26"/>
    </row>
    <row r="59" spans="2:10" ht="15.5" x14ac:dyDescent="0.35">
      <c r="C59" s="26"/>
    </row>
    <row r="60" spans="2:10" ht="15.5" x14ac:dyDescent="0.35">
      <c r="C60" s="26"/>
    </row>
    <row r="61" spans="2:10" ht="15.5" x14ac:dyDescent="0.35">
      <c r="C61" s="26"/>
    </row>
    <row r="62" spans="2:10" ht="15.5" x14ac:dyDescent="0.35">
      <c r="C62" s="26"/>
    </row>
    <row r="69" spans="1:14" ht="18" x14ac:dyDescent="0.4">
      <c r="A69" s="175" t="s">
        <v>87</v>
      </c>
      <c r="B69" s="175"/>
      <c r="C69" s="175"/>
      <c r="D69" s="175"/>
      <c r="E69" s="175"/>
      <c r="F69" s="175"/>
      <c r="G69" s="175"/>
      <c r="H69" s="175"/>
      <c r="I69" s="175"/>
      <c r="J69" s="175"/>
    </row>
    <row r="70" spans="1:14" ht="18" x14ac:dyDescent="0.4">
      <c r="A70" s="175" t="s">
        <v>17</v>
      </c>
      <c r="B70" s="175"/>
      <c r="C70" s="175"/>
      <c r="D70" s="175"/>
      <c r="E70" s="175"/>
      <c r="F70" s="175"/>
      <c r="G70" s="175"/>
      <c r="H70" s="175"/>
      <c r="I70" s="175"/>
      <c r="J70" s="175"/>
    </row>
    <row r="71" spans="1:14" ht="9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4" ht="22.5" customHeight="1" x14ac:dyDescent="0.3">
      <c r="A72" s="3" t="s">
        <v>0</v>
      </c>
      <c r="B72" s="176" t="s">
        <v>1</v>
      </c>
      <c r="C72" s="177"/>
      <c r="D72" s="178"/>
      <c r="E72" s="176" t="s">
        <v>2</v>
      </c>
      <c r="F72" s="177"/>
      <c r="G72" s="177"/>
      <c r="H72" s="178"/>
      <c r="I72" s="176" t="s">
        <v>3</v>
      </c>
      <c r="J72" s="178"/>
      <c r="N72" s="30" t="s">
        <v>26</v>
      </c>
    </row>
    <row r="73" spans="1:14" s="5" customFormat="1" ht="13.5" customHeight="1" x14ac:dyDescent="0.3">
      <c r="A73" s="4" t="s">
        <v>4</v>
      </c>
      <c r="B73" s="179" t="s">
        <v>5</v>
      </c>
      <c r="C73" s="180"/>
      <c r="D73" s="181"/>
      <c r="E73" s="179" t="s">
        <v>6</v>
      </c>
      <c r="F73" s="180"/>
      <c r="G73" s="180"/>
      <c r="H73" s="181"/>
      <c r="I73" s="182" t="s">
        <v>7</v>
      </c>
      <c r="J73" s="183"/>
      <c r="N73" s="30" t="s">
        <v>27</v>
      </c>
    </row>
    <row r="74" spans="1:14" ht="33" customHeight="1" x14ac:dyDescent="0.3">
      <c r="A74" s="58" t="s">
        <v>8</v>
      </c>
      <c r="B74" s="184" t="s">
        <v>51</v>
      </c>
      <c r="C74" s="185"/>
      <c r="D74" s="186"/>
      <c r="E74" s="6" t="s">
        <v>8</v>
      </c>
      <c r="F74" s="185" t="s">
        <v>52</v>
      </c>
      <c r="G74" s="185"/>
      <c r="H74" s="186"/>
      <c r="I74" s="59" t="s">
        <v>77</v>
      </c>
      <c r="J74" s="104" t="s">
        <v>9</v>
      </c>
      <c r="N74" s="30" t="s">
        <v>28</v>
      </c>
    </row>
    <row r="75" spans="1:14" ht="22.5" customHeight="1" x14ac:dyDescent="0.3">
      <c r="A75" s="232"/>
      <c r="B75" s="187"/>
      <c r="C75" s="188"/>
      <c r="D75" s="189"/>
      <c r="E75" s="6" t="s">
        <v>10</v>
      </c>
      <c r="F75" s="226" t="s">
        <v>53</v>
      </c>
      <c r="G75" s="226"/>
      <c r="H75" s="227"/>
      <c r="I75" s="7">
        <v>0.65</v>
      </c>
      <c r="J75" s="8" t="s">
        <v>9</v>
      </c>
      <c r="N75" s="30" t="s">
        <v>29</v>
      </c>
    </row>
    <row r="76" spans="1:14" ht="14.25" customHeight="1" x14ac:dyDescent="0.3">
      <c r="A76" s="232"/>
      <c r="B76" s="187"/>
      <c r="C76" s="188"/>
      <c r="D76" s="189"/>
      <c r="E76" s="6" t="s">
        <v>11</v>
      </c>
      <c r="F76" s="209" t="s">
        <v>54</v>
      </c>
      <c r="G76" s="209"/>
      <c r="H76" s="210"/>
      <c r="I76" s="9" t="s">
        <v>84</v>
      </c>
      <c r="J76" s="10" t="s">
        <v>9</v>
      </c>
      <c r="N76" s="30" t="s">
        <v>30</v>
      </c>
    </row>
    <row r="77" spans="1:14" ht="32.25" customHeight="1" x14ac:dyDescent="0.3">
      <c r="A77" s="11"/>
      <c r="B77" s="12"/>
      <c r="C77" s="13"/>
      <c r="D77" s="14"/>
      <c r="E77" s="6" t="s">
        <v>12</v>
      </c>
      <c r="F77" s="173" t="s">
        <v>55</v>
      </c>
      <c r="G77" s="173"/>
      <c r="H77" s="174"/>
      <c r="I77" s="9" t="s">
        <v>78</v>
      </c>
      <c r="J77" s="10" t="s">
        <v>9</v>
      </c>
      <c r="N77" s="30" t="s">
        <v>31</v>
      </c>
    </row>
    <row r="78" spans="1:14" ht="30.75" customHeight="1" x14ac:dyDescent="0.3">
      <c r="A78" s="11"/>
      <c r="B78" s="12"/>
      <c r="C78" s="13"/>
      <c r="D78" s="14"/>
      <c r="E78" s="6" t="s">
        <v>13</v>
      </c>
      <c r="F78" s="173" t="s">
        <v>56</v>
      </c>
      <c r="G78" s="173"/>
      <c r="H78" s="174"/>
      <c r="I78" s="15">
        <v>0.28000000000000003</v>
      </c>
      <c r="J78" s="10" t="s">
        <v>9</v>
      </c>
    </row>
    <row r="79" spans="1:14" ht="62.25" customHeight="1" x14ac:dyDescent="0.3">
      <c r="A79" s="48"/>
      <c r="B79" s="16"/>
      <c r="C79" s="17"/>
      <c r="D79" s="49"/>
      <c r="E79" s="6" t="s">
        <v>14</v>
      </c>
      <c r="F79" s="230" t="s">
        <v>57</v>
      </c>
      <c r="G79" s="230"/>
      <c r="H79" s="231"/>
      <c r="I79" s="15" t="s">
        <v>79</v>
      </c>
      <c r="J79" s="10" t="s">
        <v>9</v>
      </c>
    </row>
    <row r="80" spans="1:14" ht="46.5" customHeight="1" x14ac:dyDescent="0.3">
      <c r="A80" s="18"/>
      <c r="B80" s="13"/>
      <c r="C80" s="13"/>
      <c r="D80" s="105"/>
      <c r="E80" s="19"/>
      <c r="F80" s="20"/>
      <c r="G80" s="20"/>
      <c r="H80" s="20"/>
      <c r="I80" s="21"/>
      <c r="J80" s="22"/>
    </row>
    <row r="81" spans="1:10" ht="28.5" customHeight="1" x14ac:dyDescent="0.3">
      <c r="A81" s="18" t="s">
        <v>0</v>
      </c>
      <c r="B81" s="201" t="s">
        <v>19</v>
      </c>
      <c r="C81" s="201"/>
      <c r="D81" s="201" t="s">
        <v>23</v>
      </c>
      <c r="E81" s="201"/>
      <c r="F81" s="201"/>
      <c r="G81" s="201" t="s">
        <v>15</v>
      </c>
      <c r="H81" s="201"/>
      <c r="I81" s="201" t="s">
        <v>16</v>
      </c>
      <c r="J81" s="201"/>
    </row>
    <row r="82" spans="1:10" ht="59.25" customHeight="1" x14ac:dyDescent="0.3">
      <c r="A82" s="24" t="s">
        <v>8</v>
      </c>
      <c r="B82" s="198" t="s">
        <v>18</v>
      </c>
      <c r="C82" s="198"/>
      <c r="E82" s="60" t="s">
        <v>8</v>
      </c>
      <c r="F82" s="106" t="s">
        <v>58</v>
      </c>
      <c r="G82" s="229">
        <v>1932995000</v>
      </c>
      <c r="H82" s="229"/>
      <c r="I82" s="191" t="s">
        <v>50</v>
      </c>
      <c r="J82" s="191"/>
    </row>
    <row r="83" spans="1:10" ht="74.25" customHeight="1" x14ac:dyDescent="0.3">
      <c r="A83" s="24"/>
      <c r="B83" s="217"/>
      <c r="C83" s="217"/>
      <c r="E83" s="61" t="s">
        <v>10</v>
      </c>
      <c r="F83" s="55" t="s">
        <v>59</v>
      </c>
      <c r="G83" s="229">
        <v>49990000</v>
      </c>
      <c r="H83" s="229"/>
      <c r="I83" s="191" t="s">
        <v>24</v>
      </c>
      <c r="J83" s="191"/>
    </row>
    <row r="84" spans="1:10" ht="33" customHeight="1" x14ac:dyDescent="0.3">
      <c r="A84" s="24"/>
      <c r="B84" s="217"/>
      <c r="C84" s="217"/>
      <c r="E84" s="32"/>
      <c r="I84" s="228"/>
      <c r="J84" s="228"/>
    </row>
    <row r="85" spans="1:10" ht="19.5" customHeight="1" x14ac:dyDescent="0.3">
      <c r="A85" s="25"/>
      <c r="B85" s="25"/>
      <c r="C85" s="25"/>
      <c r="D85" s="25"/>
      <c r="E85" s="25"/>
      <c r="F85" s="25"/>
      <c r="G85" s="25"/>
      <c r="H85" s="25"/>
      <c r="I85" s="25"/>
      <c r="J85" s="25"/>
    </row>
    <row r="86" spans="1:10" ht="15.5" x14ac:dyDescent="0.3">
      <c r="A86" s="192" t="s">
        <v>21</v>
      </c>
      <c r="B86" s="192"/>
      <c r="C86" s="192"/>
      <c r="D86" s="192"/>
      <c r="E86" s="192" t="s">
        <v>37</v>
      </c>
      <c r="F86" s="192"/>
      <c r="G86" s="192"/>
      <c r="H86" s="192"/>
      <c r="I86" s="192"/>
      <c r="J86" s="192"/>
    </row>
    <row r="87" spans="1:10" ht="15" customHeight="1" x14ac:dyDescent="0.3">
      <c r="A87" s="192" t="s">
        <v>20</v>
      </c>
      <c r="B87" s="192"/>
      <c r="C87" s="192"/>
      <c r="D87" s="192"/>
      <c r="E87" s="192" t="s">
        <v>20</v>
      </c>
      <c r="F87" s="192"/>
      <c r="G87" s="192"/>
      <c r="H87" s="192"/>
      <c r="I87" s="192"/>
      <c r="J87" s="192"/>
    </row>
    <row r="88" spans="1:10" ht="15.5" x14ac:dyDescent="0.3">
      <c r="A88" s="192" t="s">
        <v>25</v>
      </c>
      <c r="B88" s="192"/>
      <c r="C88" s="192"/>
      <c r="D88" s="192"/>
      <c r="E88" s="192" t="s">
        <v>25</v>
      </c>
      <c r="F88" s="192"/>
      <c r="G88" s="192"/>
      <c r="H88" s="192"/>
      <c r="I88" s="192"/>
      <c r="J88" s="192"/>
    </row>
    <row r="89" spans="1:10" ht="15.5" x14ac:dyDescent="0.3">
      <c r="A89" s="99"/>
      <c r="B89" s="99"/>
      <c r="C89" s="25"/>
      <c r="D89" s="25"/>
      <c r="E89" s="99"/>
      <c r="F89" s="99"/>
      <c r="G89" s="99"/>
      <c r="H89" s="99"/>
      <c r="I89" s="99"/>
      <c r="J89" s="99"/>
    </row>
    <row r="90" spans="1:10" ht="15.5" x14ac:dyDescent="0.3">
      <c r="A90" s="99"/>
      <c r="B90" s="99"/>
      <c r="C90" s="25"/>
      <c r="D90" s="25"/>
      <c r="E90" s="99"/>
      <c r="F90" s="99"/>
      <c r="G90" s="99"/>
      <c r="H90" s="99"/>
      <c r="I90" s="99"/>
      <c r="J90" s="99"/>
    </row>
    <row r="91" spans="1:10" ht="15.5" x14ac:dyDescent="0.3">
      <c r="A91" s="99"/>
      <c r="B91" s="99"/>
      <c r="C91" s="25"/>
      <c r="D91" s="25"/>
      <c r="E91" s="99"/>
      <c r="F91" s="99"/>
      <c r="G91" s="99"/>
      <c r="H91" s="99"/>
      <c r="I91" s="99"/>
      <c r="J91" s="99"/>
    </row>
    <row r="92" spans="1:10" ht="15.5" x14ac:dyDescent="0.3">
      <c r="A92" s="25"/>
      <c r="B92" s="25"/>
      <c r="C92" s="25"/>
      <c r="D92" s="25"/>
      <c r="E92" s="25"/>
      <c r="F92" s="25"/>
      <c r="G92" s="25"/>
      <c r="H92" s="25"/>
      <c r="I92" s="25"/>
      <c r="J92" s="25"/>
    </row>
    <row r="93" spans="1:10" ht="15.5" x14ac:dyDescent="0.3">
      <c r="A93" s="194" t="s">
        <v>43</v>
      </c>
      <c r="B93" s="194"/>
      <c r="C93" s="194"/>
      <c r="D93" s="194"/>
      <c r="E93" s="194" t="s">
        <v>38</v>
      </c>
      <c r="F93" s="194"/>
      <c r="G93" s="194"/>
      <c r="H93" s="194"/>
      <c r="I93" s="194"/>
      <c r="J93" s="194"/>
    </row>
    <row r="94" spans="1:10" ht="15.75" customHeight="1" x14ac:dyDescent="0.3">
      <c r="A94" s="192" t="s">
        <v>41</v>
      </c>
      <c r="B94" s="192"/>
      <c r="C94" s="192"/>
      <c r="D94" s="192"/>
      <c r="E94" s="192" t="s">
        <v>22</v>
      </c>
      <c r="F94" s="192"/>
      <c r="G94" s="192"/>
      <c r="H94" s="192"/>
      <c r="I94" s="192"/>
      <c r="J94" s="192"/>
    </row>
    <row r="95" spans="1:10" ht="15.5" x14ac:dyDescent="0.3">
      <c r="A95" s="192" t="s">
        <v>42</v>
      </c>
      <c r="B95" s="192"/>
      <c r="C95" s="192"/>
      <c r="D95" s="192"/>
      <c r="E95" s="192" t="s">
        <v>46</v>
      </c>
      <c r="F95" s="192"/>
      <c r="G95" s="192"/>
      <c r="H95" s="192"/>
      <c r="I95" s="192"/>
      <c r="J95" s="192"/>
    </row>
  </sheetData>
  <mergeCells count="74">
    <mergeCell ref="I6:J6"/>
    <mergeCell ref="A2:J2"/>
    <mergeCell ref="A3:J3"/>
    <mergeCell ref="B5:D5"/>
    <mergeCell ref="E5:H5"/>
    <mergeCell ref="I5:J5"/>
    <mergeCell ref="B7:D7"/>
    <mergeCell ref="F7:H7"/>
    <mergeCell ref="F8:H8"/>
    <mergeCell ref="F9:H9"/>
    <mergeCell ref="B6:D6"/>
    <mergeCell ref="E6:H6"/>
    <mergeCell ref="I11:J11"/>
    <mergeCell ref="A24:D24"/>
    <mergeCell ref="E24:J24"/>
    <mergeCell ref="B11:C11"/>
    <mergeCell ref="D11:F11"/>
    <mergeCell ref="G11:H11"/>
    <mergeCell ref="G12:H12"/>
    <mergeCell ref="A16:D16"/>
    <mergeCell ref="E16:J16"/>
    <mergeCell ref="A17:D17"/>
    <mergeCell ref="E17:J17"/>
    <mergeCell ref="A22:D22"/>
    <mergeCell ref="E22:J22"/>
    <mergeCell ref="A15:D15"/>
    <mergeCell ref="E15:J15"/>
    <mergeCell ref="A23:D23"/>
    <mergeCell ref="E23:J23"/>
    <mergeCell ref="I13:J13"/>
    <mergeCell ref="I12:J12"/>
    <mergeCell ref="G13:H13"/>
    <mergeCell ref="B12:C12"/>
    <mergeCell ref="B13:C13"/>
    <mergeCell ref="A69:J69"/>
    <mergeCell ref="A70:J70"/>
    <mergeCell ref="B72:D72"/>
    <mergeCell ref="E72:H72"/>
    <mergeCell ref="I72:J72"/>
    <mergeCell ref="B73:D73"/>
    <mergeCell ref="E73:H73"/>
    <mergeCell ref="I73:J73"/>
    <mergeCell ref="B74:D76"/>
    <mergeCell ref="F74:H74"/>
    <mergeCell ref="A75:A76"/>
    <mergeCell ref="F75:H75"/>
    <mergeCell ref="F76:H76"/>
    <mergeCell ref="F77:H77"/>
    <mergeCell ref="F78:H78"/>
    <mergeCell ref="F79:H79"/>
    <mergeCell ref="B81:C81"/>
    <mergeCell ref="D81:F81"/>
    <mergeCell ref="G81:H81"/>
    <mergeCell ref="I81:J81"/>
    <mergeCell ref="B82:C82"/>
    <mergeCell ref="G82:H82"/>
    <mergeCell ref="I82:J82"/>
    <mergeCell ref="B83:C83"/>
    <mergeCell ref="G83:H83"/>
    <mergeCell ref="I83:J83"/>
    <mergeCell ref="B84:C84"/>
    <mergeCell ref="I84:J84"/>
    <mergeCell ref="A86:D86"/>
    <mergeCell ref="E86:J86"/>
    <mergeCell ref="A87:D87"/>
    <mergeCell ref="E87:J87"/>
    <mergeCell ref="A95:D95"/>
    <mergeCell ref="E95:J95"/>
    <mergeCell ref="A88:D88"/>
    <mergeCell ref="E88:J88"/>
    <mergeCell ref="A93:D93"/>
    <mergeCell ref="E93:J93"/>
    <mergeCell ref="A94:D94"/>
    <mergeCell ref="E94:J94"/>
  </mergeCells>
  <printOptions horizontalCentered="1"/>
  <pageMargins left="0.39370078740157483" right="0.15748031496062992" top="0.19685039370078741" bottom="0.19685039370078741" header="0.11811023622047245" footer="0.11811023622047245"/>
  <pageSetup paperSize="5" scale="75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55"/>
  <sheetViews>
    <sheetView view="pageBreakPreview" zoomScale="70" zoomScaleSheetLayoutView="142" workbookViewId="0">
      <selection activeCell="A4" sqref="A4:A6"/>
    </sheetView>
  </sheetViews>
  <sheetFormatPr defaultColWidth="9.1796875" defaultRowHeight="14" x14ac:dyDescent="0.3"/>
  <cols>
    <col min="1" max="1" width="5" style="1" customWidth="1"/>
    <col min="2" max="2" width="4.54296875" style="1" customWidth="1"/>
    <col min="3" max="3" width="35" style="1" customWidth="1"/>
    <col min="4" max="4" width="6.26953125" style="1" customWidth="1"/>
    <col min="5" max="5" width="3.54296875" style="1" customWidth="1"/>
    <col min="6" max="6" width="38.81640625" style="1" customWidth="1"/>
    <col min="7" max="7" width="11.453125" style="1" customWidth="1"/>
    <col min="8" max="8" width="0.7265625" style="1" customWidth="1"/>
    <col min="9" max="9" width="6" style="1" customWidth="1"/>
    <col min="10" max="10" width="5.453125" style="1" customWidth="1"/>
    <col min="11" max="16384" width="9.1796875" style="1"/>
  </cols>
  <sheetData>
    <row r="1" spans="1:14" ht="18" x14ac:dyDescent="0.4">
      <c r="A1" s="175" t="s">
        <v>119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4" ht="18" x14ac:dyDescent="0.4">
      <c r="A2" s="175" t="s">
        <v>17</v>
      </c>
      <c r="B2" s="175"/>
      <c r="C2" s="175"/>
      <c r="D2" s="175"/>
      <c r="E2" s="175"/>
      <c r="F2" s="175"/>
      <c r="G2" s="175"/>
      <c r="H2" s="175"/>
      <c r="I2" s="175"/>
      <c r="J2" s="175"/>
    </row>
    <row r="3" spans="1:14" ht="16.5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</row>
    <row r="4" spans="1:14" ht="22.5" customHeight="1" x14ac:dyDescent="0.3">
      <c r="A4" s="66" t="s">
        <v>0</v>
      </c>
      <c r="B4" s="239" t="s">
        <v>1</v>
      </c>
      <c r="C4" s="240"/>
      <c r="D4" s="241"/>
      <c r="E4" s="239" t="s">
        <v>2</v>
      </c>
      <c r="F4" s="240"/>
      <c r="G4" s="240"/>
      <c r="H4" s="241"/>
      <c r="I4" s="239" t="s">
        <v>3</v>
      </c>
      <c r="J4" s="241"/>
      <c r="N4" s="67"/>
    </row>
    <row r="5" spans="1:14" s="5" customFormat="1" ht="13.5" customHeight="1" x14ac:dyDescent="0.3">
      <c r="A5" s="68" t="s">
        <v>4</v>
      </c>
      <c r="B5" s="242" t="s">
        <v>5</v>
      </c>
      <c r="C5" s="243"/>
      <c r="D5" s="244"/>
      <c r="E5" s="242" t="s">
        <v>6</v>
      </c>
      <c r="F5" s="243"/>
      <c r="G5" s="243"/>
      <c r="H5" s="244"/>
      <c r="I5" s="245" t="s">
        <v>7</v>
      </c>
      <c r="J5" s="246"/>
      <c r="N5" s="67"/>
    </row>
    <row r="6" spans="1:14" ht="45" customHeight="1" x14ac:dyDescent="0.3">
      <c r="A6" s="69" t="s">
        <v>8</v>
      </c>
      <c r="B6" s="247" t="s">
        <v>137</v>
      </c>
      <c r="C6" s="248"/>
      <c r="D6" s="249"/>
      <c r="E6" s="70" t="s">
        <v>8</v>
      </c>
      <c r="F6" s="250" t="s">
        <v>138</v>
      </c>
      <c r="G6" s="250"/>
      <c r="H6" s="251"/>
      <c r="I6" s="71">
        <v>82</v>
      </c>
      <c r="J6" s="72" t="s">
        <v>9</v>
      </c>
    </row>
    <row r="7" spans="1:14" ht="15.75" customHeight="1" x14ac:dyDescent="0.3">
      <c r="A7" s="73"/>
      <c r="B7" s="74"/>
      <c r="C7" s="74"/>
      <c r="D7" s="75"/>
      <c r="E7" s="76"/>
      <c r="F7" s="238"/>
      <c r="G7" s="238"/>
      <c r="H7" s="238"/>
      <c r="I7" s="77"/>
      <c r="J7" s="78"/>
    </row>
    <row r="8" spans="1:14" ht="21" customHeight="1" x14ac:dyDescent="0.3">
      <c r="A8" s="79" t="s">
        <v>0</v>
      </c>
      <c r="B8" s="235" t="s">
        <v>96</v>
      </c>
      <c r="C8" s="235"/>
      <c r="D8" s="80"/>
      <c r="E8" s="235" t="s">
        <v>23</v>
      </c>
      <c r="F8" s="235"/>
      <c r="G8" s="235" t="s">
        <v>15</v>
      </c>
      <c r="H8" s="235"/>
      <c r="I8" s="235" t="s">
        <v>65</v>
      </c>
      <c r="J8" s="235"/>
    </row>
    <row r="9" spans="1:14" ht="33.75" customHeight="1" x14ac:dyDescent="0.3">
      <c r="A9" s="81" t="s">
        <v>8</v>
      </c>
      <c r="B9" s="236" t="s">
        <v>95</v>
      </c>
      <c r="C9" s="236"/>
      <c r="E9" s="82" t="s">
        <v>64</v>
      </c>
      <c r="F9" s="106" t="s">
        <v>70</v>
      </c>
      <c r="G9" s="229">
        <v>588300</v>
      </c>
      <c r="H9" s="229"/>
      <c r="I9" s="237" t="s">
        <v>24</v>
      </c>
      <c r="J9" s="237"/>
      <c r="K9" s="122">
        <f>G9</f>
        <v>588300</v>
      </c>
    </row>
    <row r="10" spans="1:14" ht="15" customHeight="1" x14ac:dyDescent="0.3">
      <c r="A10" s="24"/>
      <c r="B10" s="50"/>
      <c r="C10" s="103"/>
      <c r="D10" s="103"/>
      <c r="E10" s="61"/>
      <c r="F10" s="64"/>
      <c r="G10" s="101"/>
      <c r="H10" s="101"/>
      <c r="I10" s="98"/>
      <c r="J10" s="98"/>
    </row>
    <row r="11" spans="1:14" ht="15" customHeight="1" x14ac:dyDescent="0.3">
      <c r="A11" s="24"/>
      <c r="B11" s="50"/>
      <c r="C11" s="103"/>
      <c r="D11" s="103"/>
      <c r="E11" s="61"/>
      <c r="F11" s="64"/>
      <c r="G11" s="101"/>
      <c r="H11" s="101"/>
      <c r="I11" s="98"/>
      <c r="J11" s="98"/>
    </row>
    <row r="12" spans="1:14" ht="15" customHeight="1" x14ac:dyDescent="0.3">
      <c r="A12" s="192" t="s">
        <v>35</v>
      </c>
      <c r="B12" s="192"/>
      <c r="C12" s="192"/>
      <c r="D12" s="192"/>
      <c r="E12" s="192" t="s">
        <v>88</v>
      </c>
      <c r="F12" s="192"/>
      <c r="G12" s="192"/>
      <c r="H12" s="192"/>
      <c r="I12" s="192"/>
      <c r="J12" s="192"/>
    </row>
    <row r="13" spans="1:14" ht="15.5" x14ac:dyDescent="0.3">
      <c r="A13" s="192" t="s">
        <v>20</v>
      </c>
      <c r="B13" s="192"/>
      <c r="C13" s="192"/>
      <c r="D13" s="192"/>
      <c r="E13" s="192"/>
      <c r="F13" s="192"/>
      <c r="G13" s="192"/>
      <c r="H13" s="192"/>
      <c r="I13" s="192"/>
      <c r="J13" s="192"/>
    </row>
    <row r="14" spans="1:14" ht="15.5" x14ac:dyDescent="0.3">
      <c r="A14" s="192" t="s">
        <v>25</v>
      </c>
      <c r="B14" s="192"/>
      <c r="C14" s="192"/>
      <c r="D14" s="192"/>
      <c r="E14" s="192"/>
      <c r="F14" s="192"/>
      <c r="G14" s="192"/>
      <c r="H14" s="192"/>
      <c r="I14" s="192"/>
      <c r="J14" s="192"/>
    </row>
    <row r="15" spans="1:14" ht="15.5" x14ac:dyDescent="0.3">
      <c r="A15" s="99"/>
      <c r="B15" s="99"/>
      <c r="C15" s="99"/>
      <c r="D15" s="99"/>
    </row>
    <row r="16" spans="1:14" ht="15.5" x14ac:dyDescent="0.3">
      <c r="A16" s="99"/>
      <c r="B16" s="99"/>
      <c r="C16" s="25"/>
      <c r="D16" s="25"/>
      <c r="E16" s="99"/>
      <c r="F16" s="99"/>
      <c r="G16" s="99"/>
      <c r="H16" s="99"/>
      <c r="I16" s="99"/>
      <c r="J16" s="99"/>
    </row>
    <row r="17" spans="1:10" ht="15.5" x14ac:dyDescent="0.3">
      <c r="B17" s="100"/>
      <c r="C17" s="25"/>
      <c r="D17" s="25"/>
      <c r="E17" s="99"/>
      <c r="F17" s="99"/>
      <c r="G17" s="99"/>
      <c r="H17" s="99"/>
      <c r="I17" s="99"/>
      <c r="J17" s="99"/>
    </row>
    <row r="18" spans="1:10" ht="15.75" customHeight="1" x14ac:dyDescent="0.3">
      <c r="A18" s="194" t="s">
        <v>92</v>
      </c>
      <c r="B18" s="194"/>
      <c r="C18" s="194"/>
      <c r="D18" s="194"/>
      <c r="E18" s="194" t="s">
        <v>103</v>
      </c>
      <c r="F18" s="194"/>
      <c r="G18" s="194"/>
      <c r="H18" s="194"/>
      <c r="I18" s="194"/>
      <c r="J18" s="194"/>
    </row>
    <row r="19" spans="1:10" ht="15.75" customHeight="1" x14ac:dyDescent="0.3">
      <c r="A19" s="192" t="s">
        <v>109</v>
      </c>
      <c r="B19" s="192"/>
      <c r="C19" s="192"/>
      <c r="D19" s="192"/>
      <c r="E19" s="192" t="s">
        <v>89</v>
      </c>
      <c r="F19" s="192"/>
      <c r="G19" s="192"/>
      <c r="H19" s="192"/>
      <c r="I19" s="192"/>
      <c r="J19" s="192"/>
    </row>
    <row r="20" spans="1:10" ht="15.5" x14ac:dyDescent="0.3">
      <c r="A20" s="192" t="s">
        <v>91</v>
      </c>
      <c r="B20" s="192"/>
      <c r="C20" s="192"/>
      <c r="D20" s="192"/>
      <c r="E20" s="192" t="s">
        <v>102</v>
      </c>
      <c r="F20" s="192"/>
      <c r="G20" s="192"/>
      <c r="H20" s="192"/>
      <c r="I20" s="192"/>
      <c r="J20" s="192"/>
    </row>
    <row r="21" spans="1:10" ht="15.5" x14ac:dyDescent="0.35">
      <c r="A21" s="26"/>
      <c r="B21" s="26"/>
      <c r="C21" s="99"/>
      <c r="D21" s="99"/>
    </row>
    <row r="22" spans="1:10" ht="15.5" x14ac:dyDescent="0.35">
      <c r="A22" s="26"/>
      <c r="B22" s="26"/>
      <c r="C22" s="26"/>
      <c r="D22" s="26"/>
      <c r="E22" s="26"/>
      <c r="F22" s="26"/>
      <c r="G22" s="26"/>
      <c r="H22" s="26"/>
      <c r="I22" s="26"/>
      <c r="J22" s="26"/>
    </row>
    <row r="23" spans="1:10" ht="15.5" x14ac:dyDescent="0.35">
      <c r="A23" s="26"/>
      <c r="B23" s="26"/>
      <c r="C23" s="26"/>
      <c r="D23" s="26"/>
      <c r="E23" s="26"/>
      <c r="F23" s="26"/>
      <c r="G23" s="26"/>
      <c r="H23" s="26"/>
      <c r="I23" s="26"/>
      <c r="J23" s="26"/>
    </row>
    <row r="24" spans="1:10" ht="15.5" x14ac:dyDescent="0.35">
      <c r="A24" s="26"/>
      <c r="B24" s="26"/>
      <c r="C24" s="26"/>
      <c r="D24" s="26"/>
      <c r="E24" s="26"/>
      <c r="F24" s="26"/>
      <c r="G24" s="26"/>
      <c r="H24" s="26"/>
      <c r="I24" s="26"/>
      <c r="J24" s="26"/>
    </row>
    <row r="25" spans="1:10" ht="15.5" x14ac:dyDescent="0.35">
      <c r="A25" s="26"/>
      <c r="B25" s="26"/>
      <c r="C25" s="27"/>
      <c r="D25" s="26"/>
      <c r="E25" s="26"/>
      <c r="F25" s="26"/>
      <c r="G25" s="26"/>
      <c r="H25" s="26"/>
      <c r="I25" s="26"/>
      <c r="J25" s="26"/>
    </row>
    <row r="26" spans="1:10" ht="15.5" x14ac:dyDescent="0.35">
      <c r="A26" s="26"/>
      <c r="B26" s="26"/>
      <c r="C26" s="27"/>
      <c r="D26" s="26"/>
      <c r="E26" s="26"/>
      <c r="F26" s="26"/>
      <c r="G26" s="26"/>
      <c r="H26" s="26"/>
      <c r="I26" s="26"/>
      <c r="J26" s="26"/>
    </row>
    <row r="27" spans="1:10" ht="15.5" x14ac:dyDescent="0.35">
      <c r="A27" s="26"/>
      <c r="B27" s="26"/>
      <c r="C27" s="27"/>
      <c r="D27" s="26"/>
      <c r="E27" s="26"/>
      <c r="F27" s="26"/>
      <c r="G27" s="26"/>
      <c r="H27" s="26"/>
      <c r="I27" s="26"/>
      <c r="J27" s="26"/>
    </row>
    <row r="28" spans="1:10" ht="15.5" x14ac:dyDescent="0.35">
      <c r="A28" s="26"/>
      <c r="B28" s="26"/>
      <c r="C28" s="26"/>
      <c r="D28" s="26"/>
      <c r="E28" s="26"/>
      <c r="F28" s="26"/>
      <c r="G28" s="26"/>
      <c r="H28" s="26"/>
      <c r="I28" s="26"/>
      <c r="J28" s="26"/>
    </row>
    <row r="29" spans="1:10" ht="15.5" x14ac:dyDescent="0.35">
      <c r="A29" s="26"/>
      <c r="B29" s="26"/>
      <c r="C29" s="26"/>
      <c r="D29" s="26"/>
      <c r="E29" s="26"/>
      <c r="F29" s="26"/>
      <c r="G29" s="26"/>
      <c r="H29" s="26"/>
      <c r="I29" s="26"/>
      <c r="J29" s="26"/>
    </row>
    <row r="30" spans="1:10" ht="15.5" x14ac:dyDescent="0.35">
      <c r="A30" s="26"/>
      <c r="B30" s="26"/>
      <c r="C30" s="26"/>
      <c r="D30" s="26"/>
      <c r="E30" s="26"/>
      <c r="F30" s="26"/>
      <c r="G30" s="26"/>
      <c r="H30" s="26"/>
      <c r="I30" s="26"/>
      <c r="J30" s="26"/>
    </row>
    <row r="31" spans="1:10" ht="15.5" x14ac:dyDescent="0.35">
      <c r="A31" s="26"/>
      <c r="B31" s="26"/>
      <c r="C31" s="26"/>
      <c r="D31" s="26"/>
      <c r="E31" s="26"/>
      <c r="F31" s="26"/>
      <c r="G31" s="26"/>
      <c r="H31" s="26"/>
      <c r="I31" s="26"/>
      <c r="J31" s="26"/>
    </row>
    <row r="32" spans="1:10" ht="15.5" x14ac:dyDescent="0.35">
      <c r="A32" s="26"/>
      <c r="B32" s="26"/>
      <c r="C32" s="26"/>
      <c r="D32" s="26"/>
      <c r="E32" s="26"/>
      <c r="F32" s="26"/>
      <c r="G32" s="26"/>
      <c r="H32" s="26"/>
      <c r="I32" s="26"/>
      <c r="J32" s="26"/>
    </row>
    <row r="33" spans="1:10" ht="15.5" x14ac:dyDescent="0.35">
      <c r="A33" s="26"/>
      <c r="B33" s="26"/>
      <c r="C33" s="26"/>
      <c r="D33" s="26"/>
      <c r="E33" s="26"/>
      <c r="F33" s="26"/>
      <c r="G33" s="26"/>
      <c r="H33" s="26"/>
      <c r="I33" s="26"/>
      <c r="J33" s="26"/>
    </row>
    <row r="34" spans="1:10" ht="15.5" x14ac:dyDescent="0.35">
      <c r="A34" s="26"/>
      <c r="B34" s="26"/>
      <c r="C34" s="26"/>
      <c r="D34" s="26"/>
      <c r="E34" s="26"/>
      <c r="F34" s="26"/>
      <c r="G34" s="26"/>
      <c r="H34" s="26"/>
      <c r="I34" s="26"/>
      <c r="J34" s="26"/>
    </row>
    <row r="35" spans="1:10" ht="15.5" x14ac:dyDescent="0.35">
      <c r="A35" s="26"/>
      <c r="B35" s="26"/>
      <c r="C35" s="26"/>
      <c r="D35" s="26"/>
      <c r="E35" s="26"/>
      <c r="F35" s="26"/>
      <c r="G35" s="26"/>
      <c r="H35" s="26"/>
      <c r="I35" s="26"/>
      <c r="J35" s="26"/>
    </row>
    <row r="36" spans="1:10" ht="15.5" x14ac:dyDescent="0.35">
      <c r="A36" s="26"/>
      <c r="B36" s="26"/>
      <c r="C36" s="26"/>
      <c r="D36" s="26"/>
      <c r="E36" s="26"/>
      <c r="F36" s="26"/>
      <c r="G36" s="26"/>
      <c r="H36" s="26"/>
      <c r="I36" s="26"/>
      <c r="J36" s="26"/>
    </row>
    <row r="37" spans="1:10" ht="15.5" x14ac:dyDescent="0.35">
      <c r="A37" s="26"/>
      <c r="B37" s="26"/>
      <c r="C37" s="26"/>
      <c r="D37" s="26"/>
      <c r="E37" s="26"/>
      <c r="F37" s="26"/>
      <c r="G37" s="26"/>
      <c r="H37" s="26"/>
      <c r="I37" s="26"/>
      <c r="J37" s="26"/>
    </row>
    <row r="38" spans="1:10" ht="15.5" x14ac:dyDescent="0.35">
      <c r="A38" s="26"/>
      <c r="B38" s="26"/>
      <c r="C38" s="26"/>
      <c r="D38" s="26"/>
      <c r="E38" s="26"/>
      <c r="F38" s="26"/>
      <c r="G38" s="26"/>
      <c r="H38" s="26"/>
      <c r="I38" s="26"/>
      <c r="J38" s="26"/>
    </row>
    <row r="39" spans="1:10" ht="15.5" x14ac:dyDescent="0.35">
      <c r="A39" s="26"/>
      <c r="B39" s="26"/>
      <c r="C39" s="26"/>
      <c r="D39" s="26"/>
      <c r="E39" s="26"/>
      <c r="F39" s="26"/>
      <c r="G39" s="26"/>
      <c r="H39" s="26"/>
      <c r="I39" s="26"/>
      <c r="J39" s="26"/>
    </row>
    <row r="40" spans="1:10" ht="15.5" x14ac:dyDescent="0.35">
      <c r="A40" s="26"/>
      <c r="B40" s="26"/>
      <c r="C40" s="26"/>
      <c r="D40" s="26"/>
      <c r="E40" s="26"/>
      <c r="F40" s="26"/>
      <c r="G40" s="26"/>
      <c r="H40" s="26"/>
      <c r="I40" s="26"/>
      <c r="J40" s="26"/>
    </row>
    <row r="41" spans="1:10" ht="15.5" x14ac:dyDescent="0.35">
      <c r="A41" s="26"/>
      <c r="B41" s="26"/>
      <c r="C41" s="26"/>
      <c r="D41" s="26"/>
      <c r="E41" s="26"/>
      <c r="F41" s="26"/>
      <c r="G41" s="26"/>
      <c r="H41" s="26"/>
      <c r="I41" s="26"/>
      <c r="J41" s="26"/>
    </row>
    <row r="42" spans="1:10" ht="15.5" x14ac:dyDescent="0.35">
      <c r="B42" s="26"/>
      <c r="C42" s="26"/>
      <c r="D42" s="26"/>
      <c r="E42" s="26"/>
      <c r="F42" s="26"/>
      <c r="G42" s="26"/>
      <c r="H42" s="26"/>
      <c r="I42" s="26"/>
      <c r="J42" s="26"/>
    </row>
    <row r="43" spans="1:10" ht="15.5" x14ac:dyDescent="0.35">
      <c r="B43" s="26"/>
      <c r="C43" s="26"/>
      <c r="D43" s="26"/>
      <c r="E43" s="26"/>
      <c r="F43" s="26"/>
      <c r="G43" s="26"/>
      <c r="H43" s="26"/>
      <c r="I43" s="26"/>
      <c r="J43" s="26"/>
    </row>
    <row r="44" spans="1:10" ht="15.5" x14ac:dyDescent="0.35">
      <c r="B44" s="26"/>
      <c r="C44" s="26"/>
      <c r="D44" s="26"/>
      <c r="E44" s="26"/>
      <c r="F44" s="26"/>
      <c r="G44" s="26"/>
      <c r="H44" s="26"/>
      <c r="I44" s="26"/>
      <c r="J44" s="26"/>
    </row>
    <row r="45" spans="1:10" ht="15.5" x14ac:dyDescent="0.35">
      <c r="B45" s="26"/>
      <c r="C45" s="26"/>
      <c r="D45" s="26"/>
      <c r="E45" s="26"/>
      <c r="F45" s="26"/>
      <c r="G45" s="26"/>
      <c r="H45" s="26"/>
      <c r="I45" s="26"/>
      <c r="J45" s="26"/>
    </row>
    <row r="46" spans="1:10" ht="15.5" x14ac:dyDescent="0.35">
      <c r="B46" s="26"/>
      <c r="C46" s="26"/>
      <c r="D46" s="26"/>
      <c r="E46" s="26"/>
      <c r="F46" s="26"/>
      <c r="G46" s="26"/>
      <c r="H46" s="26"/>
      <c r="I46" s="26"/>
      <c r="J46" s="26"/>
    </row>
    <row r="47" spans="1:10" ht="15.5" x14ac:dyDescent="0.35">
      <c r="B47" s="26"/>
      <c r="C47" s="26"/>
      <c r="D47" s="26"/>
      <c r="E47" s="26"/>
      <c r="F47" s="26"/>
      <c r="G47" s="26"/>
      <c r="H47" s="26"/>
      <c r="I47" s="26"/>
      <c r="J47" s="26"/>
    </row>
    <row r="48" spans="1:10" ht="15.5" x14ac:dyDescent="0.35">
      <c r="B48" s="26"/>
      <c r="C48" s="26"/>
      <c r="D48" s="26"/>
      <c r="E48" s="26"/>
      <c r="F48" s="26"/>
      <c r="G48" s="26"/>
      <c r="H48" s="26"/>
      <c r="I48" s="26"/>
      <c r="J48" s="26"/>
    </row>
    <row r="49" spans="2:10" ht="15.5" x14ac:dyDescent="0.35">
      <c r="B49" s="26"/>
      <c r="C49" s="26"/>
      <c r="D49" s="26"/>
      <c r="E49" s="26"/>
      <c r="F49" s="26"/>
      <c r="G49" s="26"/>
      <c r="H49" s="26"/>
      <c r="I49" s="26"/>
      <c r="J49" s="26"/>
    </row>
    <row r="50" spans="2:10" ht="15.5" x14ac:dyDescent="0.35">
      <c r="B50" s="26"/>
      <c r="C50" s="26"/>
      <c r="D50" s="26"/>
      <c r="E50" s="26"/>
      <c r="F50" s="26"/>
      <c r="G50" s="26"/>
      <c r="H50" s="26"/>
      <c r="I50" s="26"/>
      <c r="J50" s="26"/>
    </row>
    <row r="51" spans="2:10" ht="15.5" x14ac:dyDescent="0.35">
      <c r="B51" s="26"/>
      <c r="C51" s="26"/>
      <c r="D51" s="26"/>
      <c r="E51" s="26"/>
      <c r="F51" s="26"/>
      <c r="G51" s="26"/>
      <c r="H51" s="26"/>
      <c r="I51" s="26"/>
      <c r="J51" s="26"/>
    </row>
    <row r="52" spans="2:10" ht="15.5" x14ac:dyDescent="0.35">
      <c r="C52" s="26"/>
      <c r="D52" s="26"/>
      <c r="E52" s="26"/>
      <c r="F52" s="26"/>
      <c r="G52" s="26"/>
      <c r="H52" s="26"/>
      <c r="I52" s="26"/>
      <c r="J52" s="26"/>
    </row>
    <row r="53" spans="2:10" ht="15.5" x14ac:dyDescent="0.35">
      <c r="C53" s="26"/>
      <c r="D53" s="26"/>
      <c r="E53" s="26"/>
      <c r="F53" s="26"/>
      <c r="G53" s="26"/>
      <c r="H53" s="26"/>
      <c r="I53" s="26"/>
      <c r="J53" s="26"/>
    </row>
    <row r="54" spans="2:10" ht="15.5" x14ac:dyDescent="0.35">
      <c r="C54" s="26"/>
    </row>
    <row r="55" spans="2:10" ht="15.5" x14ac:dyDescent="0.35">
      <c r="C55" s="26"/>
    </row>
  </sheetData>
  <mergeCells count="30">
    <mergeCell ref="F7:H7"/>
    <mergeCell ref="A1:J1"/>
    <mergeCell ref="A2:J2"/>
    <mergeCell ref="B4:D4"/>
    <mergeCell ref="E4:H4"/>
    <mergeCell ref="I4:J4"/>
    <mergeCell ref="B5:D5"/>
    <mergeCell ref="E5:H5"/>
    <mergeCell ref="I5:J5"/>
    <mergeCell ref="B6:D6"/>
    <mergeCell ref="F6:H6"/>
    <mergeCell ref="B8:C8"/>
    <mergeCell ref="E8:F8"/>
    <mergeCell ref="G8:H8"/>
    <mergeCell ref="I8:J8"/>
    <mergeCell ref="B9:C9"/>
    <mergeCell ref="G9:H9"/>
    <mergeCell ref="I9:J9"/>
    <mergeCell ref="A12:D12"/>
    <mergeCell ref="E12:J12"/>
    <mergeCell ref="A13:D13"/>
    <mergeCell ref="E13:J13"/>
    <mergeCell ref="A14:D14"/>
    <mergeCell ref="E14:J14"/>
    <mergeCell ref="A18:D18"/>
    <mergeCell ref="E18:J18"/>
    <mergeCell ref="A19:D19"/>
    <mergeCell ref="E19:J19"/>
    <mergeCell ref="A20:D20"/>
    <mergeCell ref="E20:J20"/>
  </mergeCells>
  <printOptions horizontalCentered="1"/>
  <pageMargins left="0.39370078740157483" right="0.15748031496062992" top="0.59055118110236227" bottom="0.19685039370078741" header="0.11811023622047245" footer="0.11811023622047245"/>
  <pageSetup paperSize="5" scale="84" orientation="portrait" horizontalDpi="360" verticalDpi="36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view="pageBreakPreview" topLeftCell="A8" zoomScale="61" zoomScaleSheetLayoutView="90" workbookViewId="0">
      <selection activeCell="A5" sqref="A5:A7"/>
    </sheetView>
  </sheetViews>
  <sheetFormatPr defaultColWidth="9.1796875" defaultRowHeight="14" x14ac:dyDescent="0.3"/>
  <cols>
    <col min="1" max="1" width="5" style="1" customWidth="1"/>
    <col min="2" max="2" width="4.54296875" style="1" customWidth="1"/>
    <col min="3" max="3" width="35" style="1" customWidth="1"/>
    <col min="4" max="4" width="6.26953125" style="1" customWidth="1"/>
    <col min="5" max="5" width="3.54296875" style="1" customWidth="1"/>
    <col min="6" max="6" width="38.81640625" style="1" customWidth="1"/>
    <col min="7" max="7" width="12.26953125" style="1" bestFit="1" customWidth="1"/>
    <col min="8" max="8" width="3.7265625" style="1" customWidth="1"/>
    <col min="9" max="9" width="6" style="1" customWidth="1"/>
    <col min="10" max="10" width="5.453125" style="1" customWidth="1"/>
    <col min="11" max="11" width="14.54296875" style="1" bestFit="1" customWidth="1"/>
    <col min="12" max="13" width="9.1796875" style="1"/>
    <col min="14" max="14" width="14.54296875" style="1" bestFit="1" customWidth="1"/>
    <col min="15" max="16384" width="9.1796875" style="1"/>
  </cols>
  <sheetData>
    <row r="1" spans="1:14" ht="18" x14ac:dyDescent="0.4">
      <c r="A1" s="102"/>
      <c r="B1" s="102"/>
      <c r="C1" s="102"/>
      <c r="D1" s="102"/>
      <c r="E1" s="102"/>
      <c r="F1" s="102"/>
      <c r="G1" s="102"/>
      <c r="H1" s="102"/>
      <c r="I1" s="102"/>
      <c r="J1" s="102"/>
    </row>
    <row r="2" spans="1:14" ht="18" x14ac:dyDescent="0.4">
      <c r="A2" s="175" t="s">
        <v>119</v>
      </c>
      <c r="B2" s="175"/>
      <c r="C2" s="175"/>
      <c r="D2" s="175"/>
      <c r="E2" s="175"/>
      <c r="F2" s="175"/>
      <c r="G2" s="175"/>
      <c r="H2" s="175"/>
      <c r="I2" s="175"/>
      <c r="J2" s="175"/>
    </row>
    <row r="3" spans="1:14" ht="18" x14ac:dyDescent="0.4">
      <c r="A3" s="175" t="s">
        <v>17</v>
      </c>
      <c r="B3" s="175"/>
      <c r="C3" s="175"/>
      <c r="D3" s="175"/>
      <c r="E3" s="175"/>
      <c r="F3" s="175"/>
      <c r="G3" s="175"/>
      <c r="H3" s="175"/>
      <c r="I3" s="175"/>
      <c r="J3" s="175"/>
    </row>
    <row r="4" spans="1:14" ht="16.5" customHeight="1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4" ht="22.5" customHeight="1" x14ac:dyDescent="0.3">
      <c r="A5" s="66" t="s">
        <v>0</v>
      </c>
      <c r="B5" s="239" t="s">
        <v>1</v>
      </c>
      <c r="C5" s="240"/>
      <c r="D5" s="241"/>
      <c r="E5" s="239" t="s">
        <v>2</v>
      </c>
      <c r="F5" s="240"/>
      <c r="G5" s="240"/>
      <c r="H5" s="241"/>
      <c r="I5" s="239" t="s">
        <v>3</v>
      </c>
      <c r="J5" s="241"/>
      <c r="N5" s="67"/>
    </row>
    <row r="6" spans="1:14" s="5" customFormat="1" ht="13.5" customHeight="1" x14ac:dyDescent="0.3">
      <c r="A6" s="68" t="s">
        <v>4</v>
      </c>
      <c r="B6" s="242" t="s">
        <v>5</v>
      </c>
      <c r="C6" s="243"/>
      <c r="D6" s="244"/>
      <c r="E6" s="242" t="s">
        <v>6</v>
      </c>
      <c r="F6" s="243"/>
      <c r="G6" s="243"/>
      <c r="H6" s="244"/>
      <c r="I6" s="245" t="s">
        <v>7</v>
      </c>
      <c r="J6" s="246"/>
      <c r="N6" s="67"/>
    </row>
    <row r="7" spans="1:14" ht="45" customHeight="1" x14ac:dyDescent="0.3">
      <c r="A7" s="69" t="s">
        <v>8</v>
      </c>
      <c r="B7" s="247" t="str">
        <f>program!B6</f>
        <v>Meningkatnya Akuntabilitas Pelaksanaan Tugas Pokok dan Fungsi Perangkat Daerah</v>
      </c>
      <c r="C7" s="248"/>
      <c r="D7" s="249"/>
      <c r="E7" s="70" t="s">
        <v>8</v>
      </c>
      <c r="F7" s="250" t="str">
        <f>program!F6</f>
        <v>Nilai Evaluasi Internal AKIP (Angka)</v>
      </c>
      <c r="G7" s="250"/>
      <c r="H7" s="251"/>
      <c r="I7" s="71">
        <f>program!I6</f>
        <v>82</v>
      </c>
      <c r="J7" s="72" t="s">
        <v>9</v>
      </c>
    </row>
    <row r="8" spans="1:14" ht="15.75" customHeight="1" x14ac:dyDescent="0.3">
      <c r="A8" s="73"/>
      <c r="B8" s="74"/>
      <c r="C8" s="74"/>
      <c r="D8" s="75"/>
      <c r="E8" s="76"/>
      <c r="F8" s="238"/>
      <c r="G8" s="238"/>
      <c r="H8" s="238"/>
      <c r="I8" s="77"/>
      <c r="J8" s="78"/>
    </row>
    <row r="9" spans="1:14" ht="21" customHeight="1" x14ac:dyDescent="0.3">
      <c r="A9" s="79" t="s">
        <v>0</v>
      </c>
      <c r="B9" s="235" t="s">
        <v>94</v>
      </c>
      <c r="C9" s="235"/>
      <c r="D9" s="80"/>
      <c r="E9" s="235" t="s">
        <v>23</v>
      </c>
      <c r="F9" s="235"/>
      <c r="G9" s="235" t="s">
        <v>15</v>
      </c>
      <c r="H9" s="235"/>
      <c r="I9" s="235" t="s">
        <v>65</v>
      </c>
      <c r="J9" s="235"/>
    </row>
    <row r="10" spans="1:14" ht="33.75" customHeight="1" x14ac:dyDescent="0.3">
      <c r="A10" s="81" t="s">
        <v>8</v>
      </c>
      <c r="B10" s="236" t="s">
        <v>95</v>
      </c>
      <c r="C10" s="236"/>
      <c r="E10" s="82" t="s">
        <v>64</v>
      </c>
      <c r="F10" s="133" t="s">
        <v>83</v>
      </c>
      <c r="G10" s="229">
        <v>2642177000</v>
      </c>
      <c r="H10" s="229"/>
      <c r="I10" s="237" t="s">
        <v>24</v>
      </c>
      <c r="J10" s="237"/>
    </row>
    <row r="11" spans="1:14" x14ac:dyDescent="0.3">
      <c r="A11" s="81"/>
      <c r="B11" s="236"/>
      <c r="C11" s="236"/>
      <c r="D11" s="83"/>
      <c r="E11" s="84" t="s">
        <v>66</v>
      </c>
      <c r="F11" s="133" t="s">
        <v>32</v>
      </c>
      <c r="G11" s="229">
        <v>328728570</v>
      </c>
      <c r="H11" s="229"/>
      <c r="I11" s="237" t="s">
        <v>24</v>
      </c>
      <c r="J11" s="237"/>
      <c r="N11" s="122"/>
    </row>
    <row r="12" spans="1:14" x14ac:dyDescent="0.3">
      <c r="A12" s="81"/>
      <c r="B12" s="145"/>
      <c r="C12" s="145"/>
      <c r="D12" s="83"/>
      <c r="E12" s="84" t="s">
        <v>67</v>
      </c>
      <c r="F12" s="133" t="s">
        <v>139</v>
      </c>
      <c r="G12" s="229">
        <v>9684750</v>
      </c>
      <c r="H12" s="229"/>
      <c r="I12" s="237" t="str">
        <f>I13</f>
        <v>DAU</v>
      </c>
      <c r="J12" s="237"/>
      <c r="N12" s="122"/>
    </row>
    <row r="13" spans="1:14" ht="28.5" customHeight="1" x14ac:dyDescent="0.3">
      <c r="A13" s="81"/>
      <c r="B13" s="236"/>
      <c r="C13" s="236"/>
      <c r="E13" s="82" t="s">
        <v>68</v>
      </c>
      <c r="F13" s="110" t="s">
        <v>69</v>
      </c>
      <c r="G13" s="229">
        <v>126019492</v>
      </c>
      <c r="H13" s="229"/>
      <c r="I13" s="237" t="s">
        <v>24</v>
      </c>
      <c r="J13" s="237"/>
    </row>
    <row r="14" spans="1:14" ht="28.5" customHeight="1" x14ac:dyDescent="0.3">
      <c r="A14" s="81"/>
      <c r="B14" s="145"/>
      <c r="C14" s="145"/>
      <c r="E14" s="82" t="s">
        <v>108</v>
      </c>
      <c r="F14" s="133" t="s">
        <v>106</v>
      </c>
      <c r="G14" s="229">
        <v>253003380</v>
      </c>
      <c r="H14" s="229"/>
      <c r="I14" s="237" t="str">
        <f>I13</f>
        <v>DAU</v>
      </c>
      <c r="J14" s="237"/>
      <c r="K14" s="122">
        <f>SUM(G10:H14)</f>
        <v>3359613192</v>
      </c>
    </row>
    <row r="15" spans="1:14" ht="57.75" customHeight="1" x14ac:dyDescent="0.3">
      <c r="A15" s="81"/>
      <c r="B15" s="236"/>
      <c r="C15" s="236"/>
      <c r="E15" s="82"/>
      <c r="F15" s="110"/>
      <c r="G15" s="229"/>
      <c r="H15" s="229"/>
      <c r="I15" s="237"/>
      <c r="J15" s="237"/>
      <c r="K15" s="122">
        <f>K14+program!G9</f>
        <v>3360201492</v>
      </c>
      <c r="N15" s="122"/>
    </row>
    <row r="16" spans="1:14" ht="15" customHeight="1" x14ac:dyDescent="0.3">
      <c r="A16" s="81"/>
      <c r="B16" s="109"/>
      <c r="C16" s="109"/>
      <c r="D16" s="83"/>
      <c r="E16" s="84"/>
      <c r="F16" s="110"/>
      <c r="G16" s="107"/>
      <c r="H16" s="107"/>
      <c r="I16" s="108"/>
      <c r="J16" s="108"/>
      <c r="K16" s="136"/>
    </row>
    <row r="17" spans="1:10" ht="15" customHeight="1" x14ac:dyDescent="0.3">
      <c r="A17" s="24"/>
      <c r="B17" s="50"/>
      <c r="C17" s="103"/>
      <c r="D17" s="103"/>
      <c r="E17" s="61"/>
      <c r="F17" s="64"/>
      <c r="G17" s="101"/>
      <c r="H17" s="101"/>
      <c r="I17" s="98"/>
      <c r="J17" s="98"/>
    </row>
    <row r="18" spans="1:10" ht="18" customHeight="1" x14ac:dyDescent="0.3">
      <c r="A18" s="192" t="s">
        <v>35</v>
      </c>
      <c r="B18" s="192"/>
      <c r="C18" s="192"/>
      <c r="D18" s="192"/>
      <c r="E18" s="192" t="s">
        <v>82</v>
      </c>
      <c r="F18" s="192"/>
      <c r="G18" s="192"/>
      <c r="H18" s="192"/>
      <c r="I18" s="192"/>
      <c r="J18" s="192"/>
    </row>
    <row r="19" spans="1:10" ht="15.5" x14ac:dyDescent="0.3">
      <c r="A19" s="192" t="s">
        <v>20</v>
      </c>
      <c r="B19" s="192"/>
      <c r="C19" s="192"/>
      <c r="D19" s="192"/>
      <c r="E19" s="192"/>
      <c r="F19" s="192"/>
      <c r="G19" s="192"/>
      <c r="H19" s="192"/>
      <c r="I19" s="192"/>
      <c r="J19" s="192"/>
    </row>
    <row r="20" spans="1:10" ht="15.5" x14ac:dyDescent="0.3">
      <c r="A20" s="192" t="s">
        <v>25</v>
      </c>
      <c r="B20" s="192"/>
      <c r="C20" s="192"/>
      <c r="D20" s="192"/>
      <c r="E20" s="192"/>
      <c r="F20" s="192"/>
      <c r="G20" s="192"/>
      <c r="H20" s="192"/>
      <c r="I20" s="192"/>
      <c r="J20" s="192"/>
    </row>
    <row r="21" spans="1:10" ht="15.5" x14ac:dyDescent="0.3">
      <c r="A21" s="99"/>
      <c r="B21" s="99"/>
      <c r="C21" s="99"/>
      <c r="D21" s="99"/>
    </row>
    <row r="22" spans="1:10" ht="15.5" x14ac:dyDescent="0.3">
      <c r="A22" s="99"/>
      <c r="B22" s="99"/>
      <c r="C22" s="25"/>
      <c r="D22" s="25"/>
      <c r="E22" s="99"/>
      <c r="F22" s="99"/>
      <c r="G22" s="99"/>
      <c r="H22" s="99"/>
      <c r="I22" s="99"/>
      <c r="J22" s="99"/>
    </row>
    <row r="23" spans="1:10" ht="15.5" x14ac:dyDescent="0.3">
      <c r="B23" s="100"/>
      <c r="C23" s="25"/>
      <c r="D23" s="25"/>
      <c r="E23" s="99"/>
      <c r="F23" s="99"/>
      <c r="G23" s="99"/>
      <c r="H23" s="99"/>
      <c r="I23" s="99"/>
      <c r="J23" s="99"/>
    </row>
    <row r="24" spans="1:10" ht="15.75" customHeight="1" x14ac:dyDescent="0.3">
      <c r="A24" s="194" t="s">
        <v>92</v>
      </c>
      <c r="B24" s="194"/>
      <c r="C24" s="194"/>
      <c r="D24" s="194"/>
      <c r="E24" s="194" t="s">
        <v>36</v>
      </c>
      <c r="F24" s="194"/>
      <c r="G24" s="194"/>
      <c r="H24" s="194"/>
      <c r="I24" s="194"/>
      <c r="J24" s="194"/>
    </row>
    <row r="25" spans="1:10" ht="15.75" customHeight="1" x14ac:dyDescent="0.3">
      <c r="A25" s="192" t="s">
        <v>22</v>
      </c>
      <c r="B25" s="192"/>
      <c r="C25" s="192"/>
      <c r="D25" s="192"/>
      <c r="E25" s="192" t="s">
        <v>22</v>
      </c>
      <c r="F25" s="192"/>
      <c r="G25" s="192"/>
      <c r="H25" s="192"/>
      <c r="I25" s="192"/>
      <c r="J25" s="192"/>
    </row>
    <row r="26" spans="1:10" ht="15.5" x14ac:dyDescent="0.3">
      <c r="A26" s="192" t="s">
        <v>91</v>
      </c>
      <c r="B26" s="192"/>
      <c r="C26" s="192"/>
      <c r="D26" s="192"/>
      <c r="E26" s="192" t="s">
        <v>81</v>
      </c>
      <c r="F26" s="192"/>
      <c r="G26" s="192"/>
      <c r="H26" s="192"/>
      <c r="I26" s="192"/>
      <c r="J26" s="192"/>
    </row>
  </sheetData>
  <mergeCells count="43">
    <mergeCell ref="G14:H14"/>
    <mergeCell ref="G12:H12"/>
    <mergeCell ref="I14:J14"/>
    <mergeCell ref="I12:J12"/>
    <mergeCell ref="I15:J15"/>
    <mergeCell ref="B15:C15"/>
    <mergeCell ref="G15:H15"/>
    <mergeCell ref="A2:J2"/>
    <mergeCell ref="A3:J3"/>
    <mergeCell ref="B5:D5"/>
    <mergeCell ref="E5:H5"/>
    <mergeCell ref="I5:J5"/>
    <mergeCell ref="B6:D6"/>
    <mergeCell ref="E6:H6"/>
    <mergeCell ref="I6:J6"/>
    <mergeCell ref="B7:D7"/>
    <mergeCell ref="F7:H7"/>
    <mergeCell ref="B10:C10"/>
    <mergeCell ref="G10:H10"/>
    <mergeCell ref="I10:J10"/>
    <mergeCell ref="F8:H8"/>
    <mergeCell ref="B9:C9"/>
    <mergeCell ref="E9:F9"/>
    <mergeCell ref="G9:H9"/>
    <mergeCell ref="I9:J9"/>
    <mergeCell ref="B13:C13"/>
    <mergeCell ref="G13:H13"/>
    <mergeCell ref="I13:J13"/>
    <mergeCell ref="B11:C11"/>
    <mergeCell ref="G11:H11"/>
    <mergeCell ref="I11:J11"/>
    <mergeCell ref="A18:D18"/>
    <mergeCell ref="E18:J18"/>
    <mergeCell ref="A19:D19"/>
    <mergeCell ref="E19:J19"/>
    <mergeCell ref="A20:D20"/>
    <mergeCell ref="E20:J20"/>
    <mergeCell ref="A24:D24"/>
    <mergeCell ref="E24:J24"/>
    <mergeCell ref="A25:D25"/>
    <mergeCell ref="E25:J25"/>
    <mergeCell ref="A26:D26"/>
    <mergeCell ref="E26:J26"/>
  </mergeCells>
  <printOptions horizontalCentered="1"/>
  <pageMargins left="0.39370078740157483" right="0.15748031496062992" top="0.59055118110236227" bottom="0.19685039370078741" header="0.11811023622047245" footer="0.11811023622047245"/>
  <pageSetup paperSize="5" scale="75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view="pageBreakPreview" zoomScale="47" zoomScaleSheetLayoutView="100" workbookViewId="0">
      <selection activeCell="G14" sqref="G14:H14"/>
    </sheetView>
  </sheetViews>
  <sheetFormatPr defaultColWidth="9.1796875" defaultRowHeight="14" x14ac:dyDescent="0.3"/>
  <cols>
    <col min="1" max="1" width="5" style="1" customWidth="1"/>
    <col min="2" max="2" width="4.54296875" style="1" customWidth="1"/>
    <col min="3" max="3" width="35" style="1" customWidth="1"/>
    <col min="4" max="4" width="7.81640625" style="1" customWidth="1"/>
    <col min="5" max="5" width="3.54296875" style="1" customWidth="1"/>
    <col min="6" max="6" width="26.7265625" style="1" customWidth="1"/>
    <col min="7" max="7" width="9.81640625" style="1" customWidth="1"/>
    <col min="8" max="8" width="8.36328125" style="1" customWidth="1"/>
    <col min="9" max="9" width="3.7265625" style="1" customWidth="1"/>
    <col min="10" max="10" width="8.81640625" style="1" customWidth="1"/>
    <col min="11" max="11" width="8.54296875" style="1" customWidth="1"/>
    <col min="12" max="12" width="9.1796875" style="1"/>
    <col min="13" max="13" width="14.81640625" style="1" bestFit="1" customWidth="1"/>
    <col min="14" max="14" width="12.453125" style="1" bestFit="1" customWidth="1"/>
    <col min="15" max="16384" width="9.1796875" style="1"/>
  </cols>
  <sheetData>
    <row r="1" spans="1:15" ht="18" x14ac:dyDescent="0.4">
      <c r="A1" s="175"/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5" ht="18" x14ac:dyDescent="0.4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</row>
    <row r="3" spans="1:15" ht="17.25" customHeight="1" x14ac:dyDescent="0.4">
      <c r="A3" s="175" t="s">
        <v>119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</row>
    <row r="4" spans="1:15" ht="17.25" customHeight="1" x14ac:dyDescent="0.4">
      <c r="A4" s="175" t="s">
        <v>17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</row>
    <row r="5" spans="1:15" ht="17.25" customHeight="1" x14ac:dyDescent="0.4">
      <c r="A5" s="102"/>
      <c r="B5" s="102"/>
      <c r="C5" s="102"/>
      <c r="D5" s="102"/>
      <c r="E5" s="102"/>
      <c r="F5" s="130"/>
      <c r="G5" s="102"/>
      <c r="H5" s="102"/>
      <c r="I5" s="102"/>
      <c r="J5" s="102"/>
      <c r="K5" s="102"/>
    </row>
    <row r="6" spans="1:15" ht="22.5" customHeight="1" x14ac:dyDescent="0.3">
      <c r="A6" s="3" t="s">
        <v>0</v>
      </c>
      <c r="B6" s="176" t="s">
        <v>1</v>
      </c>
      <c r="C6" s="177"/>
      <c r="D6" s="178"/>
      <c r="E6" s="176" t="s">
        <v>2</v>
      </c>
      <c r="F6" s="177"/>
      <c r="G6" s="177"/>
      <c r="H6" s="177"/>
      <c r="I6" s="178"/>
      <c r="J6" s="176" t="s">
        <v>3</v>
      </c>
      <c r="K6" s="178"/>
      <c r="O6" s="30"/>
    </row>
    <row r="7" spans="1:15" s="5" customFormat="1" ht="13.5" customHeight="1" x14ac:dyDescent="0.3">
      <c r="A7" s="4" t="s">
        <v>4</v>
      </c>
      <c r="B7" s="179" t="s">
        <v>5</v>
      </c>
      <c r="C7" s="180"/>
      <c r="D7" s="181"/>
      <c r="E7" s="179" t="s">
        <v>6</v>
      </c>
      <c r="F7" s="180"/>
      <c r="G7" s="180"/>
      <c r="H7" s="180"/>
      <c r="I7" s="181"/>
      <c r="J7" s="182" t="s">
        <v>7</v>
      </c>
      <c r="K7" s="183"/>
      <c r="O7" s="30"/>
    </row>
    <row r="8" spans="1:15" ht="67.5" customHeight="1" x14ac:dyDescent="0.3">
      <c r="A8" s="57" t="s">
        <v>8</v>
      </c>
      <c r="B8" s="253" t="str">
        <f>umpeg!B7</f>
        <v>Meningkatnya Akuntabilitas Pelaksanaan Tugas Pokok dan Fungsi Perangkat Daerah</v>
      </c>
      <c r="C8" s="254"/>
      <c r="D8" s="255"/>
      <c r="E8" s="6" t="s">
        <v>8</v>
      </c>
      <c r="F8" s="173" t="str">
        <f>umpeg!F7</f>
        <v>Nilai Evaluasi Internal AKIP (Angka)</v>
      </c>
      <c r="G8" s="173"/>
      <c r="H8" s="173"/>
      <c r="I8" s="174"/>
      <c r="J8" s="9">
        <f>umpeg!I7</f>
        <v>82</v>
      </c>
      <c r="K8" s="10" t="s">
        <v>9</v>
      </c>
    </row>
    <row r="9" spans="1:15" ht="8.25" customHeight="1" x14ac:dyDescent="0.3">
      <c r="A9" s="18"/>
      <c r="B9" s="13"/>
      <c r="C9" s="13"/>
      <c r="D9" s="39"/>
      <c r="E9" s="19"/>
      <c r="F9" s="19"/>
      <c r="G9" s="20"/>
      <c r="H9" s="20"/>
      <c r="I9" s="20"/>
      <c r="J9" s="21"/>
      <c r="K9" s="22"/>
    </row>
    <row r="10" spans="1:15" ht="21" customHeight="1" x14ac:dyDescent="0.3">
      <c r="A10" s="18"/>
      <c r="B10" s="18" t="s">
        <v>0</v>
      </c>
      <c r="C10" s="53" t="s">
        <v>19</v>
      </c>
      <c r="D10" s="53"/>
      <c r="E10" s="53"/>
      <c r="F10" s="131" t="s">
        <v>23</v>
      </c>
      <c r="G10" s="201" t="s">
        <v>15</v>
      </c>
      <c r="H10" s="201"/>
      <c r="I10" s="53"/>
      <c r="J10" s="201" t="s">
        <v>47</v>
      </c>
      <c r="K10" s="201"/>
    </row>
    <row r="11" spans="1:15" ht="42" x14ac:dyDescent="0.3">
      <c r="A11" s="23"/>
      <c r="B11" s="24" t="s">
        <v>8</v>
      </c>
      <c r="C11" s="203" t="s">
        <v>48</v>
      </c>
      <c r="D11" s="203"/>
      <c r="E11" s="54" t="s">
        <v>64</v>
      </c>
      <c r="F11" s="133" t="s">
        <v>70</v>
      </c>
      <c r="G11" s="252">
        <f>program!G9</f>
        <v>588300</v>
      </c>
      <c r="H11" s="252"/>
      <c r="I11" s="52"/>
      <c r="J11" s="191" t="s">
        <v>24</v>
      </c>
      <c r="K11" s="191"/>
      <c r="M11" s="122"/>
    </row>
    <row r="12" spans="1:15" ht="32.25" customHeight="1" x14ac:dyDescent="0.3">
      <c r="A12" s="23"/>
      <c r="B12" s="24"/>
      <c r="C12" s="134"/>
      <c r="D12" s="134"/>
      <c r="E12" s="134" t="s">
        <v>66</v>
      </c>
      <c r="F12" s="133" t="s">
        <v>83</v>
      </c>
      <c r="G12" s="229">
        <f>umpeg!G10</f>
        <v>2642177000</v>
      </c>
      <c r="H12" s="229"/>
      <c r="I12" s="135"/>
      <c r="J12" s="191" t="s">
        <v>24</v>
      </c>
      <c r="K12" s="191"/>
      <c r="M12" s="122"/>
    </row>
    <row r="13" spans="1:15" ht="32.25" customHeight="1" x14ac:dyDescent="0.3">
      <c r="A13" s="23"/>
      <c r="B13" s="24"/>
      <c r="C13" s="134"/>
      <c r="D13" s="134"/>
      <c r="E13" s="134" t="s">
        <v>67</v>
      </c>
      <c r="F13" s="133" t="s">
        <v>32</v>
      </c>
      <c r="G13" s="229">
        <f>umpeg!G11</f>
        <v>328728570</v>
      </c>
      <c r="H13" s="229"/>
      <c r="I13" s="135"/>
      <c r="J13" s="191" t="s">
        <v>24</v>
      </c>
      <c r="K13" s="191"/>
      <c r="M13" s="122"/>
    </row>
    <row r="14" spans="1:15" ht="32.25" customHeight="1" x14ac:dyDescent="0.3">
      <c r="A14" s="23"/>
      <c r="B14" s="24"/>
      <c r="C14" s="146"/>
      <c r="D14" s="146"/>
      <c r="E14" s="146" t="s">
        <v>68</v>
      </c>
      <c r="F14" s="133" t="str">
        <f>umpeg!F12</f>
        <v>Pengadaan Barang Milik Daerah</v>
      </c>
      <c r="G14" s="229">
        <f>umpeg!G12</f>
        <v>9684750</v>
      </c>
      <c r="H14" s="229"/>
      <c r="I14" s="147"/>
      <c r="J14" s="191" t="s">
        <v>24</v>
      </c>
      <c r="K14" s="191"/>
      <c r="M14" s="122"/>
    </row>
    <row r="15" spans="1:15" ht="32.25" customHeight="1" x14ac:dyDescent="0.3">
      <c r="A15" s="23"/>
      <c r="B15" s="24"/>
      <c r="C15" s="134"/>
      <c r="D15" s="134"/>
      <c r="E15" s="134" t="s">
        <v>108</v>
      </c>
      <c r="F15" s="133" t="s">
        <v>69</v>
      </c>
      <c r="G15" s="229">
        <f>umpeg!G13</f>
        <v>126019492</v>
      </c>
      <c r="H15" s="229"/>
      <c r="I15" s="135"/>
      <c r="J15" s="191" t="s">
        <v>24</v>
      </c>
      <c r="K15" s="191"/>
      <c r="M15" s="122"/>
    </row>
    <row r="16" spans="1:15" ht="42" x14ac:dyDescent="0.3">
      <c r="A16" s="23"/>
      <c r="B16" s="24"/>
      <c r="C16" s="54"/>
      <c r="D16" s="54"/>
      <c r="E16" s="54" t="s">
        <v>140</v>
      </c>
      <c r="F16" s="133" t="s">
        <v>106</v>
      </c>
      <c r="G16" s="229">
        <f>umpeg!G14</f>
        <v>253003380</v>
      </c>
      <c r="H16" s="229"/>
      <c r="I16" s="52"/>
      <c r="J16" s="191" t="s">
        <v>24</v>
      </c>
      <c r="K16" s="191"/>
    </row>
    <row r="17" spans="1:13" ht="16.5" customHeight="1" x14ac:dyDescent="0.3">
      <c r="A17" s="24"/>
      <c r="B17" s="24"/>
      <c r="C17" s="203"/>
      <c r="D17" s="203"/>
      <c r="E17" s="54"/>
      <c r="F17" s="134"/>
      <c r="G17" s="213"/>
      <c r="H17" s="213"/>
      <c r="I17" s="52"/>
      <c r="J17" s="228"/>
      <c r="K17" s="228"/>
      <c r="M17" s="122">
        <f>SUM(G11:H16)</f>
        <v>3360201492</v>
      </c>
    </row>
    <row r="18" spans="1:13" ht="19.5" customHeight="1" x14ac:dyDescent="0.3">
      <c r="B18" s="45"/>
      <c r="C18" s="42"/>
      <c r="D18" s="42"/>
      <c r="E18" s="42"/>
      <c r="F18" s="134"/>
      <c r="G18" s="43"/>
      <c r="H18" s="43"/>
      <c r="I18" s="43"/>
      <c r="J18" s="44"/>
      <c r="K18" s="44"/>
    </row>
    <row r="19" spans="1:13" ht="15" customHeight="1" x14ac:dyDescent="0.3">
      <c r="A19" s="192" t="s">
        <v>21</v>
      </c>
      <c r="B19" s="192"/>
      <c r="C19" s="192"/>
      <c r="D19" s="192"/>
      <c r="E19" s="192" t="s">
        <v>35</v>
      </c>
      <c r="F19" s="192"/>
      <c r="G19" s="192"/>
      <c r="H19" s="192"/>
      <c r="I19" s="192"/>
      <c r="J19" s="192"/>
      <c r="K19" s="192"/>
    </row>
    <row r="20" spans="1:13" ht="15.5" x14ac:dyDescent="0.3">
      <c r="A20" s="192" t="s">
        <v>20</v>
      </c>
      <c r="B20" s="192"/>
      <c r="C20" s="192"/>
      <c r="D20" s="192"/>
      <c r="E20" s="192" t="s">
        <v>20</v>
      </c>
      <c r="F20" s="192"/>
      <c r="G20" s="192"/>
      <c r="H20" s="192"/>
      <c r="I20" s="192"/>
      <c r="J20" s="192"/>
      <c r="K20" s="192"/>
    </row>
    <row r="21" spans="1:13" ht="15.5" x14ac:dyDescent="0.3">
      <c r="A21" s="192" t="s">
        <v>25</v>
      </c>
      <c r="B21" s="192"/>
      <c r="C21" s="192"/>
      <c r="D21" s="192"/>
      <c r="E21" s="192" t="s">
        <v>25</v>
      </c>
      <c r="F21" s="192"/>
      <c r="G21" s="192"/>
      <c r="H21" s="192"/>
      <c r="I21" s="192"/>
      <c r="J21" s="192"/>
      <c r="K21" s="192"/>
    </row>
    <row r="22" spans="1:13" ht="15.5" x14ac:dyDescent="0.3">
      <c r="A22" s="40"/>
      <c r="B22" s="40"/>
      <c r="C22" s="40"/>
      <c r="D22" s="40"/>
    </row>
    <row r="23" spans="1:13" ht="15.5" x14ac:dyDescent="0.3">
      <c r="A23" s="40"/>
      <c r="B23" s="40"/>
      <c r="C23" s="25"/>
      <c r="D23" s="25"/>
      <c r="E23" s="40"/>
      <c r="F23" s="132"/>
      <c r="G23" s="40"/>
      <c r="H23" s="40"/>
      <c r="I23" s="40"/>
      <c r="J23" s="40"/>
      <c r="K23" s="40"/>
    </row>
    <row r="24" spans="1:13" ht="15.5" x14ac:dyDescent="0.3">
      <c r="A24" s="25"/>
      <c r="B24" s="25"/>
      <c r="C24" s="25"/>
      <c r="D24" s="25"/>
      <c r="E24" s="40"/>
      <c r="F24" s="132"/>
      <c r="G24" s="40"/>
      <c r="H24" s="40"/>
      <c r="I24" s="40"/>
      <c r="J24" s="40"/>
      <c r="K24" s="40"/>
    </row>
    <row r="25" spans="1:13" ht="15.5" x14ac:dyDescent="0.3">
      <c r="B25" s="41"/>
      <c r="C25" s="25"/>
      <c r="D25" s="25"/>
      <c r="E25" s="40"/>
      <c r="F25" s="132"/>
      <c r="G25" s="40"/>
      <c r="H25" s="40"/>
      <c r="I25" s="40"/>
      <c r="J25" s="40"/>
      <c r="K25" s="40"/>
    </row>
    <row r="26" spans="1:13" ht="15.75" customHeight="1" x14ac:dyDescent="0.3">
      <c r="A26" s="194" t="s">
        <v>43</v>
      </c>
      <c r="B26" s="194"/>
      <c r="C26" s="194"/>
      <c r="D26" s="194"/>
      <c r="E26" s="194" t="s">
        <v>90</v>
      </c>
      <c r="F26" s="194"/>
      <c r="G26" s="194"/>
      <c r="H26" s="194"/>
      <c r="I26" s="194"/>
      <c r="J26" s="194"/>
      <c r="K26" s="194"/>
    </row>
    <row r="27" spans="1:13" ht="15.75" customHeight="1" x14ac:dyDescent="0.3">
      <c r="A27" s="192" t="s">
        <v>41</v>
      </c>
      <c r="B27" s="192"/>
      <c r="C27" s="192"/>
      <c r="D27" s="192"/>
      <c r="E27" s="192" t="s">
        <v>22</v>
      </c>
      <c r="F27" s="192"/>
      <c r="G27" s="192"/>
      <c r="H27" s="192"/>
      <c r="I27" s="192"/>
      <c r="J27" s="192"/>
      <c r="K27" s="192"/>
    </row>
    <row r="28" spans="1:13" ht="15.5" x14ac:dyDescent="0.3">
      <c r="A28" s="192" t="s">
        <v>42</v>
      </c>
      <c r="B28" s="192"/>
      <c r="C28" s="192"/>
      <c r="D28" s="192"/>
      <c r="E28" s="192" t="s">
        <v>91</v>
      </c>
      <c r="F28" s="192"/>
      <c r="G28" s="192"/>
      <c r="H28" s="192"/>
      <c r="I28" s="192"/>
      <c r="J28" s="192"/>
      <c r="K28" s="192"/>
    </row>
    <row r="29" spans="1:13" ht="15.5" x14ac:dyDescent="0.35">
      <c r="A29" s="26"/>
      <c r="B29" s="26"/>
      <c r="C29" s="40"/>
      <c r="D29" s="40"/>
    </row>
    <row r="30" spans="1:13" ht="15.5" x14ac:dyDescent="0.3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</row>
    <row r="31" spans="1:13" ht="15.5" x14ac:dyDescent="0.3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pans="1:13" ht="15.5" x14ac:dyDescent="0.3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</row>
    <row r="33" spans="1:11" ht="15.5" x14ac:dyDescent="0.35">
      <c r="A33" s="26"/>
      <c r="B33" s="26"/>
      <c r="C33" s="27"/>
      <c r="D33" s="26"/>
      <c r="E33" s="26"/>
      <c r="F33" s="26"/>
      <c r="G33" s="26"/>
      <c r="H33" s="26"/>
      <c r="I33" s="26"/>
      <c r="J33" s="26"/>
      <c r="K33" s="26"/>
    </row>
    <row r="34" spans="1:11" ht="15.5" x14ac:dyDescent="0.35">
      <c r="A34" s="26"/>
      <c r="B34" s="26"/>
      <c r="C34" s="27"/>
      <c r="D34" s="26"/>
      <c r="E34" s="26"/>
      <c r="F34" s="26"/>
      <c r="G34" s="26"/>
      <c r="H34" s="26"/>
      <c r="I34" s="26"/>
      <c r="J34" s="26"/>
      <c r="K34" s="26"/>
    </row>
    <row r="35" spans="1:11" ht="15.5" x14ac:dyDescent="0.35">
      <c r="A35" s="26"/>
      <c r="B35" s="26"/>
      <c r="C35" s="27"/>
      <c r="D35" s="26"/>
      <c r="E35" s="26"/>
      <c r="F35" s="26"/>
      <c r="G35" s="26"/>
      <c r="H35" s="26"/>
      <c r="I35" s="26"/>
      <c r="J35" s="26"/>
      <c r="K35" s="26"/>
    </row>
    <row r="36" spans="1:11" ht="15.5" x14ac:dyDescent="0.3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</row>
    <row r="37" spans="1:11" ht="15.5" x14ac:dyDescent="0.35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</row>
    <row r="38" spans="1:11" ht="15.5" x14ac:dyDescent="0.3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</row>
    <row r="39" spans="1:11" ht="15.5" x14ac:dyDescent="0.35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</row>
    <row r="40" spans="1:11" ht="15.5" x14ac:dyDescent="0.3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</row>
    <row r="41" spans="1:11" ht="15.5" x14ac:dyDescent="0.3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</row>
    <row r="42" spans="1:11" ht="15.5" x14ac:dyDescent="0.3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</row>
    <row r="43" spans="1:11" ht="15.5" x14ac:dyDescent="0.3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</row>
    <row r="44" spans="1:11" ht="15.5" x14ac:dyDescent="0.3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</row>
    <row r="45" spans="1:11" ht="15.5" x14ac:dyDescent="0.3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</row>
    <row r="46" spans="1:11" ht="15.5" x14ac:dyDescent="0.3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</row>
    <row r="47" spans="1:11" ht="15.5" x14ac:dyDescent="0.35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</row>
    <row r="48" spans="1:11" ht="15.5" x14ac:dyDescent="0.3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</row>
    <row r="49" spans="1:11" ht="15.5" x14ac:dyDescent="0.35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</row>
    <row r="50" spans="1:11" ht="15.5" x14ac:dyDescent="0.35">
      <c r="B50" s="26"/>
      <c r="C50" s="26"/>
      <c r="D50" s="26"/>
      <c r="E50" s="26"/>
      <c r="F50" s="26"/>
      <c r="G50" s="26"/>
      <c r="H50" s="26"/>
      <c r="I50" s="26"/>
      <c r="J50" s="26"/>
      <c r="K50" s="26"/>
    </row>
    <row r="51" spans="1:11" ht="15.5" x14ac:dyDescent="0.35">
      <c r="B51" s="26"/>
      <c r="C51" s="26"/>
      <c r="D51" s="26"/>
      <c r="E51" s="26"/>
      <c r="F51" s="26"/>
      <c r="G51" s="26"/>
      <c r="H51" s="26"/>
      <c r="I51" s="26"/>
      <c r="J51" s="26"/>
      <c r="K51" s="26"/>
    </row>
    <row r="52" spans="1:11" ht="15.5" x14ac:dyDescent="0.35">
      <c r="B52" s="26"/>
      <c r="C52" s="26"/>
      <c r="D52" s="26"/>
      <c r="E52" s="26"/>
      <c r="F52" s="26"/>
      <c r="G52" s="26"/>
      <c r="H52" s="26"/>
      <c r="I52" s="26"/>
      <c r="J52" s="26"/>
      <c r="K52" s="26"/>
    </row>
    <row r="53" spans="1:11" ht="15.5" x14ac:dyDescent="0.35">
      <c r="B53" s="26"/>
      <c r="C53" s="26"/>
      <c r="D53" s="26"/>
      <c r="E53" s="26"/>
      <c r="F53" s="26"/>
      <c r="G53" s="26"/>
      <c r="H53" s="26"/>
      <c r="I53" s="26"/>
      <c r="J53" s="26"/>
      <c r="K53" s="26"/>
    </row>
    <row r="54" spans="1:11" ht="15.5" x14ac:dyDescent="0.35">
      <c r="B54" s="26"/>
      <c r="C54" s="26"/>
      <c r="D54" s="26"/>
      <c r="E54" s="26"/>
      <c r="F54" s="26"/>
      <c r="G54" s="26"/>
      <c r="H54" s="26"/>
      <c r="I54" s="26"/>
      <c r="J54" s="26"/>
      <c r="K54" s="26"/>
    </row>
    <row r="55" spans="1:11" ht="15.5" x14ac:dyDescent="0.35">
      <c r="B55" s="26"/>
      <c r="C55" s="26"/>
      <c r="D55" s="26"/>
      <c r="E55" s="26"/>
      <c r="F55" s="26"/>
      <c r="G55" s="26"/>
      <c r="H55" s="26"/>
      <c r="I55" s="26"/>
      <c r="J55" s="26"/>
      <c r="K55" s="26"/>
    </row>
    <row r="56" spans="1:11" ht="15.5" x14ac:dyDescent="0.35">
      <c r="B56" s="26"/>
      <c r="C56" s="26"/>
      <c r="D56" s="26"/>
      <c r="E56" s="26"/>
      <c r="F56" s="26"/>
      <c r="G56" s="26"/>
      <c r="H56" s="26"/>
      <c r="I56" s="26"/>
      <c r="J56" s="26"/>
      <c r="K56" s="26"/>
    </row>
    <row r="57" spans="1:11" ht="15.5" x14ac:dyDescent="0.35">
      <c r="B57" s="26"/>
      <c r="C57" s="26"/>
      <c r="D57" s="26"/>
      <c r="E57" s="26"/>
      <c r="F57" s="26"/>
      <c r="G57" s="26"/>
      <c r="H57" s="26"/>
      <c r="I57" s="26"/>
      <c r="J57" s="26"/>
      <c r="K57" s="26"/>
    </row>
    <row r="58" spans="1:11" ht="15.5" x14ac:dyDescent="0.35">
      <c r="B58" s="26"/>
      <c r="C58" s="26"/>
      <c r="D58" s="26"/>
      <c r="E58" s="26"/>
      <c r="F58" s="26"/>
      <c r="G58" s="26"/>
      <c r="H58" s="26"/>
      <c r="I58" s="26"/>
      <c r="J58" s="26"/>
      <c r="K58" s="26"/>
    </row>
    <row r="59" spans="1:11" ht="15.5" x14ac:dyDescent="0.35">
      <c r="B59" s="26"/>
      <c r="C59" s="26"/>
      <c r="D59" s="26"/>
      <c r="E59" s="26"/>
      <c r="F59" s="26"/>
      <c r="G59" s="26"/>
      <c r="H59" s="26"/>
      <c r="I59" s="26"/>
      <c r="J59" s="26"/>
      <c r="K59" s="26"/>
    </row>
    <row r="60" spans="1:11" ht="15.5" x14ac:dyDescent="0.35">
      <c r="C60" s="26"/>
      <c r="D60" s="26"/>
      <c r="E60" s="26"/>
      <c r="F60" s="26"/>
      <c r="G60" s="26"/>
      <c r="H60" s="26"/>
      <c r="I60" s="26"/>
      <c r="J60" s="26"/>
      <c r="K60" s="26"/>
    </row>
    <row r="61" spans="1:11" ht="15.5" x14ac:dyDescent="0.35">
      <c r="C61" s="26"/>
      <c r="D61" s="26"/>
      <c r="E61" s="26"/>
      <c r="F61" s="26"/>
      <c r="G61" s="26"/>
      <c r="H61" s="26"/>
      <c r="I61" s="26"/>
      <c r="J61" s="26"/>
      <c r="K61" s="26"/>
    </row>
    <row r="62" spans="1:11" ht="15.5" x14ac:dyDescent="0.35">
      <c r="C62" s="26"/>
    </row>
    <row r="63" spans="1:11" ht="15.5" x14ac:dyDescent="0.35">
      <c r="C63" s="26"/>
    </row>
    <row r="64" spans="1:11" ht="15.5" x14ac:dyDescent="0.35">
      <c r="C64" s="26"/>
    </row>
    <row r="65" spans="3:3" ht="15.5" x14ac:dyDescent="0.35">
      <c r="C65" s="26"/>
    </row>
    <row r="66" spans="3:3" ht="15.5" x14ac:dyDescent="0.35">
      <c r="C66" s="26"/>
    </row>
    <row r="67" spans="3:3" ht="15.5" x14ac:dyDescent="0.35">
      <c r="C67" s="26"/>
    </row>
  </sheetData>
  <mergeCells count="42">
    <mergeCell ref="E19:K19"/>
    <mergeCell ref="A19:D19"/>
    <mergeCell ref="A20:D20"/>
    <mergeCell ref="A21:D21"/>
    <mergeCell ref="E26:K26"/>
    <mergeCell ref="A26:D26"/>
    <mergeCell ref="E28:K28"/>
    <mergeCell ref="E21:K21"/>
    <mergeCell ref="E27:K27"/>
    <mergeCell ref="E20:K20"/>
    <mergeCell ref="A27:D27"/>
    <mergeCell ref="A28:D28"/>
    <mergeCell ref="E7:I7"/>
    <mergeCell ref="J7:K7"/>
    <mergeCell ref="B8:D8"/>
    <mergeCell ref="G10:H10"/>
    <mergeCell ref="J10:K10"/>
    <mergeCell ref="B7:D7"/>
    <mergeCell ref="F8:I8"/>
    <mergeCell ref="A1:K1"/>
    <mergeCell ref="A2:K2"/>
    <mergeCell ref="B6:D6"/>
    <mergeCell ref="E6:I6"/>
    <mergeCell ref="J6:K6"/>
    <mergeCell ref="A3:K3"/>
    <mergeCell ref="A4:K4"/>
    <mergeCell ref="C11:D11"/>
    <mergeCell ref="G11:H11"/>
    <mergeCell ref="C17:D17"/>
    <mergeCell ref="G17:H17"/>
    <mergeCell ref="J17:K17"/>
    <mergeCell ref="J11:K11"/>
    <mergeCell ref="G12:H12"/>
    <mergeCell ref="G13:H13"/>
    <mergeCell ref="G15:H15"/>
    <mergeCell ref="G16:H16"/>
    <mergeCell ref="J12:K12"/>
    <mergeCell ref="J13:K13"/>
    <mergeCell ref="J15:K15"/>
    <mergeCell ref="J16:K16"/>
    <mergeCell ref="G14:H14"/>
    <mergeCell ref="J14:K14"/>
  </mergeCells>
  <printOptions horizontalCentered="1"/>
  <pageMargins left="0.39370078740157483" right="0.15748031496062992" top="0.59055118110236227" bottom="0.19685039370078741" header="0.11811023622047245" footer="0.11811023622047245"/>
  <pageSetup paperSize="5" scale="75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kabid dalduk</vt:lpstr>
      <vt:lpstr>PK Kadis</vt:lpstr>
      <vt:lpstr>kabid KS</vt:lpstr>
      <vt:lpstr>Kabid KB</vt:lpstr>
      <vt:lpstr>program</vt:lpstr>
      <vt:lpstr>umpeg</vt:lpstr>
      <vt:lpstr>Sekdis</vt:lpstr>
      <vt:lpstr>'kabid dalduk'!Print_Area</vt:lpstr>
      <vt:lpstr>'Kabid KB'!Print_Area</vt:lpstr>
      <vt:lpstr>'kabid KS'!Print_Area</vt:lpstr>
      <vt:lpstr>'PK Kadis'!Print_Area</vt:lpstr>
      <vt:lpstr>program!Print_Area</vt:lpstr>
      <vt:lpstr>Sekdis!Print_Area</vt:lpstr>
      <vt:lpstr>umpeg!Print_Area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Asus-PC</dc:creator>
  <cp:lastModifiedBy>User</cp:lastModifiedBy>
  <cp:lastPrinted>2026-02-25T04:22:33Z</cp:lastPrinted>
  <dcterms:created xsi:type="dcterms:W3CDTF">2017-02-02T02:52:13Z</dcterms:created>
  <dcterms:modified xsi:type="dcterms:W3CDTF">2026-02-25T04:38:14Z</dcterms:modified>
</cp:coreProperties>
</file>